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66" yWindow="410" windowWidth="12120" windowHeight="9000" tabRatio="876" activeTab="8"/>
  </bookViews>
  <sheets>
    <sheet name="элво июль" sheetId="1" r:id="rId1"/>
    <sheet name="элво авг" sheetId="2" r:id="rId2"/>
    <sheet name="элво сент" sheetId="3" r:id="rId3"/>
    <sheet name="3 квартал" sheetId="4" r:id="rId4"/>
    <sheet name="элво окт " sheetId="5" r:id="rId5"/>
    <sheet name="элво нояб" sheetId="6" r:id="rId6"/>
    <sheet name="элво дек" sheetId="7" r:id="rId7"/>
    <sheet name="4 квартал" sheetId="8" r:id="rId8"/>
    <sheet name="январь2013" sheetId="9" r:id="rId9"/>
  </sheets>
  <definedNames/>
  <calcPr fullCalcOnLoad="1"/>
</workbook>
</file>

<file path=xl/sharedStrings.xml><?xml version="1.0" encoding="utf-8"?>
<sst xmlns="http://schemas.openxmlformats.org/spreadsheetml/2006/main" count="183" uniqueCount="35">
  <si>
    <t>ИТОГО:</t>
  </si>
  <si>
    <t>Хлопина д.3</t>
  </si>
  <si>
    <t>Усл.ПСКБ</t>
  </si>
  <si>
    <t>Всего:</t>
  </si>
  <si>
    <t>июнь</t>
  </si>
  <si>
    <t>июль</t>
  </si>
  <si>
    <t>август</t>
  </si>
  <si>
    <t>сентябрь</t>
  </si>
  <si>
    <t>Справка о поступлении платежей за электроэнергию</t>
  </si>
  <si>
    <t>от проживающих в жилых ведомственных домах ФГБОУ ВПО "СПбГПУ"</t>
  </si>
  <si>
    <r>
      <t xml:space="preserve">                 </t>
    </r>
    <r>
      <rPr>
        <b/>
        <u val="single"/>
        <sz val="12"/>
        <rFont val="Arial"/>
        <family val="2"/>
      </rPr>
      <t>июль 2012г</t>
    </r>
    <r>
      <rPr>
        <b/>
        <sz val="12"/>
        <rFont val="Arial"/>
        <family val="2"/>
      </rPr>
      <t xml:space="preserve"> </t>
    </r>
  </si>
  <si>
    <t>за июнь 2010г.</t>
  </si>
  <si>
    <t>дома</t>
  </si>
  <si>
    <t>Сумма (руб.)</t>
  </si>
  <si>
    <t>1 корпус</t>
  </si>
  <si>
    <t>2 корпус</t>
  </si>
  <si>
    <t>Хим.корпус</t>
  </si>
  <si>
    <t>Политех., д.31</t>
  </si>
  <si>
    <t>Хлопина д.7 к.1</t>
  </si>
  <si>
    <t>Хлопина д.7 к.2</t>
  </si>
  <si>
    <t>Хлопина д.7 к.3</t>
  </si>
  <si>
    <t>Неопознанное</t>
  </si>
  <si>
    <t>Итого с усл. ПСКБ</t>
  </si>
  <si>
    <r>
      <t xml:space="preserve">                 </t>
    </r>
    <r>
      <rPr>
        <b/>
        <u val="single"/>
        <sz val="12"/>
        <rFont val="Arial"/>
        <family val="2"/>
      </rPr>
      <t xml:space="preserve">август </t>
    </r>
    <r>
      <rPr>
        <b/>
        <sz val="12"/>
        <rFont val="Arial"/>
        <family val="2"/>
      </rPr>
      <t xml:space="preserve">2012г </t>
    </r>
  </si>
  <si>
    <t>Политех., д.29 к.1</t>
  </si>
  <si>
    <t>Политех., д.29 к.2</t>
  </si>
  <si>
    <t xml:space="preserve">                 сентябрь 2012г </t>
  </si>
  <si>
    <t xml:space="preserve">                 ноябрь 2012г </t>
  </si>
  <si>
    <t xml:space="preserve">                 декабрь 2012г </t>
  </si>
  <si>
    <r>
      <t xml:space="preserve">                 3 квартал</t>
    </r>
    <r>
      <rPr>
        <b/>
        <u val="single"/>
        <sz val="12"/>
        <rFont val="Arial"/>
        <family val="2"/>
      </rPr>
      <t xml:space="preserve"> 2012г</t>
    </r>
    <r>
      <rPr>
        <b/>
        <sz val="12"/>
        <rFont val="Arial"/>
        <family val="2"/>
      </rPr>
      <t xml:space="preserve"> </t>
    </r>
  </si>
  <si>
    <t>октябрь</t>
  </si>
  <si>
    <t>ноябрь</t>
  </si>
  <si>
    <t>декабрь</t>
  </si>
  <si>
    <t xml:space="preserve">                 4 квартал 2012г </t>
  </si>
  <si>
    <t xml:space="preserve">                 январь 2013г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</si>
</sst>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р_."/>
    <numFmt numFmtId="173" formatCode="[$-FC19]d\ mmmm\ yyyy\ &quot;г.&quot;"/>
    <numFmt numFmtId="174" formatCode="000000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.##0.00_р_."/>
    <numFmt numFmtId="181" formatCode="#.##0.00"/>
    <numFmt numFmtId="182" formatCode="0.00000"/>
  </numFmts>
  <fonts count="42">
    <font>
      <sz val="12"/>
      <name val="Times New Roman"/>
      <family val="0"/>
    </font>
    <font>
      <u val="single"/>
      <sz val="7.5"/>
      <color indexed="12"/>
      <name val="Times New Roman Cyr"/>
      <family val="0"/>
    </font>
    <font>
      <u val="single"/>
      <sz val="7.5"/>
      <color indexed="36"/>
      <name val="Times New Roman Cyr"/>
      <family val="0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6" fillId="0" borderId="0" xfId="0" applyNumberFormat="1" applyFont="1" applyFill="1" applyBorder="1" applyAlignment="1" applyProtection="1">
      <alignment vertical="top"/>
      <protection/>
    </xf>
    <xf numFmtId="2" fontId="6" fillId="0" borderId="0" xfId="0" applyNumberFormat="1" applyFont="1" applyFill="1" applyBorder="1" applyAlignment="1" applyProtection="1">
      <alignment horizontal="center" vertical="top"/>
      <protection/>
    </xf>
    <xf numFmtId="2" fontId="3" fillId="0" borderId="0" xfId="0" applyNumberFormat="1" applyFont="1" applyFill="1" applyBorder="1" applyAlignment="1" applyProtection="1">
      <alignment vertical="top"/>
      <protection/>
    </xf>
    <xf numFmtId="2" fontId="6" fillId="0" borderId="10" xfId="0" applyNumberFormat="1" applyFont="1" applyFill="1" applyBorder="1" applyAlignment="1" applyProtection="1">
      <alignment horizontal="center" vertical="top"/>
      <protection/>
    </xf>
    <xf numFmtId="2" fontId="4" fillId="0" borderId="10" xfId="0" applyNumberFormat="1" applyFont="1" applyFill="1" applyBorder="1" applyAlignment="1" applyProtection="1">
      <alignment vertical="top"/>
      <protection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4" fillId="0" borderId="0" xfId="0" applyNumberFormat="1" applyFont="1" applyAlignment="1">
      <alignment/>
    </xf>
    <xf numFmtId="2" fontId="6" fillId="0" borderId="10" xfId="0" applyNumberFormat="1" applyFont="1" applyBorder="1" applyAlignment="1">
      <alignment/>
    </xf>
    <xf numFmtId="2" fontId="0" fillId="0" borderId="0" xfId="0" applyNumberFormat="1" applyFill="1" applyBorder="1" applyAlignment="1" applyProtection="1">
      <alignment vertical="top"/>
      <protection/>
    </xf>
    <xf numFmtId="2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2" fontId="4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2" fontId="5" fillId="0" borderId="0" xfId="0" applyNumberFormat="1" applyFont="1" applyFill="1" applyBorder="1" applyAlignment="1" applyProtection="1">
      <alignment horizontal="center" vertical="top"/>
      <protection/>
    </xf>
    <xf numFmtId="2" fontId="6" fillId="0" borderId="10" xfId="0" applyNumberFormat="1" applyFont="1" applyFill="1" applyBorder="1" applyAlignment="1" applyProtection="1">
      <alignment horizontal="center" vertical="top"/>
      <protection/>
    </xf>
    <xf numFmtId="2" fontId="4" fillId="0" borderId="10" xfId="0" applyNumberFormat="1" applyFont="1" applyFill="1" applyBorder="1" applyAlignment="1" applyProtection="1">
      <alignment horizontal="left" vertical="top"/>
      <protection/>
    </xf>
    <xf numFmtId="2" fontId="6" fillId="0" borderId="11" xfId="0" applyNumberFormat="1" applyFont="1" applyFill="1" applyBorder="1" applyAlignment="1" applyProtection="1">
      <alignment horizontal="left" vertical="top"/>
      <protection/>
    </xf>
    <xf numFmtId="2" fontId="6" fillId="0" borderId="12" xfId="0" applyNumberFormat="1" applyFont="1" applyFill="1" applyBorder="1" applyAlignment="1" applyProtection="1">
      <alignment horizontal="left" vertical="top"/>
      <protection/>
    </xf>
    <xf numFmtId="2" fontId="4" fillId="0" borderId="11" xfId="0" applyNumberFormat="1" applyFont="1" applyFill="1" applyBorder="1" applyAlignment="1" applyProtection="1">
      <alignment horizontal="left" vertical="top"/>
      <protection/>
    </xf>
    <xf numFmtId="2" fontId="4" fillId="0" borderId="12" xfId="0" applyNumberFormat="1" applyFont="1" applyFill="1" applyBorder="1" applyAlignment="1" applyProtection="1">
      <alignment horizontal="left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40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2" max="2" width="12.875" style="0" customWidth="1"/>
    <col min="3" max="3" width="7.875" style="0" customWidth="1"/>
    <col min="4" max="8" width="18.375" style="0" hidden="1" customWidth="1"/>
    <col min="9" max="9" width="18.375" style="0" customWidth="1"/>
    <col min="10" max="10" width="15.625" style="0" customWidth="1"/>
    <col min="11" max="11" width="17.875" style="0" customWidth="1"/>
  </cols>
  <sheetData>
    <row r="6" spans="1:11" s="2" customFormat="1" ht="17.25">
      <c r="A6" s="25" t="s">
        <v>8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s="2" customFormat="1" ht="17.25">
      <c r="A7" s="25" t="s">
        <v>9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0" s="1" customFormat="1" ht="15">
      <c r="A8" s="3"/>
      <c r="B8" s="3"/>
      <c r="C8" s="3" t="s">
        <v>10</v>
      </c>
      <c r="D8" s="3" t="s">
        <v>11</v>
      </c>
      <c r="E8" s="3"/>
      <c r="F8" s="3"/>
      <c r="G8" s="3"/>
      <c r="H8" s="3"/>
      <c r="I8" s="3"/>
      <c r="J8" s="3"/>
    </row>
    <row r="9" spans="1:10" s="1" customFormat="1" ht="1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s="1" customFormat="1" ht="1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2:9" s="1" customFormat="1" ht="15">
      <c r="B12" s="26" t="s">
        <v>12</v>
      </c>
      <c r="C12" s="26"/>
      <c r="D12" s="6" t="s">
        <v>4</v>
      </c>
      <c r="E12" s="6"/>
      <c r="G12" s="6"/>
      <c r="H12" s="6"/>
      <c r="I12" s="6" t="s">
        <v>13</v>
      </c>
    </row>
    <row r="13" spans="2:9" s="1" customFormat="1" ht="15">
      <c r="B13" s="27" t="s">
        <v>14</v>
      </c>
      <c r="C13" s="27"/>
      <c r="D13" s="7">
        <v>25828.09</v>
      </c>
      <c r="E13" s="7">
        <v>32118.19</v>
      </c>
      <c r="F13" s="6">
        <v>-9041.53</v>
      </c>
      <c r="G13" s="7">
        <f>SUM(E13-D13+F13)</f>
        <v>-2751.430000000002</v>
      </c>
      <c r="H13" s="7">
        <v>17623.6</v>
      </c>
      <c r="I13" s="8">
        <v>8784.33</v>
      </c>
    </row>
    <row r="14" spans="2:9" s="1" customFormat="1" ht="15">
      <c r="B14" s="27" t="s">
        <v>15</v>
      </c>
      <c r="C14" s="27"/>
      <c r="D14" s="7">
        <v>24470.12</v>
      </c>
      <c r="E14" s="7">
        <v>28537.17</v>
      </c>
      <c r="F14" s="7">
        <v>-34213.28</v>
      </c>
      <c r="G14" s="7">
        <f aca="true" t="shared" si="0" ref="G14:G22">SUM(E14-D14+F14)</f>
        <v>-30146.23</v>
      </c>
      <c r="H14" s="7">
        <v>30349.78</v>
      </c>
      <c r="I14" s="9">
        <v>44497.17</v>
      </c>
    </row>
    <row r="15" spans="2:9" s="1" customFormat="1" ht="15">
      <c r="B15" s="27" t="s">
        <v>16</v>
      </c>
      <c r="C15" s="27"/>
      <c r="D15" s="7">
        <v>4746.5</v>
      </c>
      <c r="E15" s="7">
        <v>4746.5</v>
      </c>
      <c r="F15" s="7">
        <v>-806.99</v>
      </c>
      <c r="G15" s="7">
        <f t="shared" si="0"/>
        <v>-806.99</v>
      </c>
      <c r="H15" s="7">
        <v>7775.4</v>
      </c>
      <c r="I15" s="9">
        <v>1433.69</v>
      </c>
    </row>
    <row r="16" spans="2:9" s="1" customFormat="1" ht="15">
      <c r="B16" s="27" t="s">
        <v>17</v>
      </c>
      <c r="C16" s="27"/>
      <c r="D16" s="7">
        <v>9055.41</v>
      </c>
      <c r="E16" s="7">
        <v>10330.41</v>
      </c>
      <c r="F16" s="7">
        <v>-4023.64</v>
      </c>
      <c r="G16" s="7">
        <f t="shared" si="0"/>
        <v>-2748.64</v>
      </c>
      <c r="H16" s="7">
        <v>7477.75</v>
      </c>
      <c r="I16" s="8">
        <v>26041.1</v>
      </c>
    </row>
    <row r="17" spans="2:9" s="1" customFormat="1" ht="15">
      <c r="B17" s="27" t="s">
        <v>1</v>
      </c>
      <c r="C17" s="27"/>
      <c r="D17" s="7">
        <v>16559.34</v>
      </c>
      <c r="E17" s="7">
        <v>21822.14</v>
      </c>
      <c r="F17" s="7">
        <v>-16853.33</v>
      </c>
      <c r="G17" s="7">
        <f t="shared" si="0"/>
        <v>-11590.530000000002</v>
      </c>
      <c r="H17" s="7">
        <v>20571.52</v>
      </c>
      <c r="I17" s="9">
        <v>33464.02</v>
      </c>
    </row>
    <row r="18" spans="2:9" s="1" customFormat="1" ht="15">
      <c r="B18" s="27" t="s">
        <v>18</v>
      </c>
      <c r="C18" s="27"/>
      <c r="D18" s="7">
        <v>22125.63</v>
      </c>
      <c r="E18" s="7">
        <v>24301.78</v>
      </c>
      <c r="F18" s="7">
        <v>-23068.15</v>
      </c>
      <c r="G18" s="7">
        <f t="shared" si="0"/>
        <v>-20892.000000000004</v>
      </c>
      <c r="H18" s="7">
        <v>26805.39</v>
      </c>
      <c r="I18" s="9">
        <v>16458.09</v>
      </c>
    </row>
    <row r="19" spans="2:11" s="1" customFormat="1" ht="15">
      <c r="B19" s="27" t="s">
        <v>19</v>
      </c>
      <c r="C19" s="27"/>
      <c r="D19" s="7">
        <v>5544.08</v>
      </c>
      <c r="E19" s="7">
        <v>6980.93</v>
      </c>
      <c r="F19" s="7">
        <v>-3739.67</v>
      </c>
      <c r="G19" s="7">
        <f t="shared" si="0"/>
        <v>-2302.8199999999997</v>
      </c>
      <c r="H19" s="7">
        <v>10693.25</v>
      </c>
      <c r="I19" s="8">
        <v>12137.27</v>
      </c>
      <c r="K19" s="10"/>
    </row>
    <row r="20" spans="2:9" s="1" customFormat="1" ht="15">
      <c r="B20" s="27" t="s">
        <v>20</v>
      </c>
      <c r="C20" s="27"/>
      <c r="D20" s="7"/>
      <c r="E20" s="7"/>
      <c r="F20" s="7"/>
      <c r="G20" s="7">
        <f t="shared" si="0"/>
        <v>0</v>
      </c>
      <c r="H20" s="7"/>
      <c r="I20" s="9"/>
    </row>
    <row r="21" spans="2:9" s="1" customFormat="1" ht="15">
      <c r="B21" s="27" t="s">
        <v>21</v>
      </c>
      <c r="C21" s="27"/>
      <c r="D21" s="7">
        <v>367.7</v>
      </c>
      <c r="E21" s="7">
        <v>4620.54</v>
      </c>
      <c r="F21" s="7">
        <v>79.2</v>
      </c>
      <c r="G21" s="7">
        <f t="shared" si="0"/>
        <v>4332.04</v>
      </c>
      <c r="H21" s="7">
        <v>14656.1</v>
      </c>
      <c r="I21" s="9"/>
    </row>
    <row r="22" spans="2:11" s="1" customFormat="1" ht="15">
      <c r="B22" s="28" t="s">
        <v>0</v>
      </c>
      <c r="C22" s="29"/>
      <c r="D22" s="7">
        <f>SUM(D13:D21)</f>
        <v>108696.87</v>
      </c>
      <c r="E22" s="7">
        <f>SUM(E13:E21)</f>
        <v>133457.66</v>
      </c>
      <c r="F22" s="7">
        <f>SUM(F13:F21)</f>
        <v>-91667.39</v>
      </c>
      <c r="G22" s="7">
        <f t="shared" si="0"/>
        <v>-66906.59999999999</v>
      </c>
      <c r="H22" s="7">
        <f>SUM(H13:H21)</f>
        <v>135952.79</v>
      </c>
      <c r="I22" s="11">
        <f>SUM(I13:I21)</f>
        <v>142815.66999999998</v>
      </c>
      <c r="K22" s="10"/>
    </row>
    <row r="23" spans="1:11" ht="15">
      <c r="A23" s="5"/>
      <c r="B23" s="30" t="s">
        <v>2</v>
      </c>
      <c r="C23" s="31"/>
      <c r="D23" s="7"/>
      <c r="E23" s="7"/>
      <c r="F23" s="7"/>
      <c r="G23" s="7"/>
      <c r="H23" s="7"/>
      <c r="I23" s="7">
        <v>843.11</v>
      </c>
      <c r="J23" s="12"/>
      <c r="K23" s="12"/>
    </row>
    <row r="24" spans="1:10" ht="15">
      <c r="A24" s="5"/>
      <c r="B24" s="28" t="s">
        <v>22</v>
      </c>
      <c r="C24" s="29"/>
      <c r="D24" s="7"/>
      <c r="E24" s="7"/>
      <c r="F24" s="7"/>
      <c r="G24" s="7"/>
      <c r="H24" s="7"/>
      <c r="I24" s="11">
        <f>SUM(I22:I23)</f>
        <v>143658.77999999997</v>
      </c>
      <c r="J24" s="5"/>
    </row>
    <row r="25" spans="1:10" s="1" customFormat="1" ht="15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15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15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5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1" customFormat="1" ht="15">
      <c r="A30" s="14"/>
      <c r="B30" s="13"/>
      <c r="C30" s="13"/>
      <c r="D30" s="13"/>
      <c r="E30" s="13"/>
      <c r="F30" s="13"/>
      <c r="G30" s="13"/>
      <c r="H30" s="13"/>
      <c r="I30" s="13"/>
      <c r="J30" s="13"/>
    </row>
    <row r="31" spans="1:10" s="1" customFormat="1" ht="15">
      <c r="A31" s="15"/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" customFormat="1" ht="15">
      <c r="A32" s="14"/>
      <c r="B32" s="16"/>
      <c r="C32" s="16"/>
      <c r="D32" s="16"/>
      <c r="E32" s="16"/>
      <c r="F32" s="16"/>
      <c r="G32" s="16"/>
      <c r="H32" s="16"/>
      <c r="I32" s="16"/>
      <c r="J32" s="16"/>
    </row>
    <row r="33" spans="1:10" s="2" customFormat="1" ht="17.25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spans="1:10" s="2" customFormat="1" ht="17.25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0" ht="15">
      <c r="A35" s="18"/>
      <c r="B35" s="18"/>
      <c r="C35" s="18"/>
      <c r="D35" s="18"/>
      <c r="E35" s="18"/>
      <c r="F35" s="18"/>
      <c r="G35" s="18"/>
      <c r="H35" s="18"/>
      <c r="I35" s="18"/>
      <c r="J35" s="18"/>
    </row>
    <row r="36" spans="1:10" ht="15">
      <c r="A36" s="18"/>
      <c r="B36" s="18"/>
      <c r="C36" s="18"/>
      <c r="D36" s="18"/>
      <c r="E36" s="18"/>
      <c r="F36" s="18"/>
      <c r="G36" s="18"/>
      <c r="H36" s="18"/>
      <c r="I36" s="18"/>
      <c r="J36" s="18"/>
    </row>
    <row r="37" spans="1:10" ht="15">
      <c r="A37" s="18"/>
      <c r="B37" s="18"/>
      <c r="C37" s="18"/>
      <c r="D37" s="18"/>
      <c r="E37" s="18"/>
      <c r="F37" s="18"/>
      <c r="G37" s="18"/>
      <c r="H37" s="18"/>
      <c r="I37" s="18"/>
      <c r="J37" s="18"/>
    </row>
    <row r="38" spans="1:10" ht="15">
      <c r="A38" s="18"/>
      <c r="B38" s="18"/>
      <c r="C38" s="18"/>
      <c r="D38" s="18"/>
      <c r="E38" s="18"/>
      <c r="F38" s="18"/>
      <c r="G38" s="18"/>
      <c r="H38" s="18"/>
      <c r="I38" s="18"/>
      <c r="J38" s="18"/>
    </row>
    <row r="39" spans="1:10" ht="15">
      <c r="A39" s="18"/>
      <c r="B39" s="18"/>
      <c r="C39" s="18"/>
      <c r="D39" s="18"/>
      <c r="E39" s="18"/>
      <c r="F39" s="18"/>
      <c r="G39" s="18"/>
      <c r="H39" s="18"/>
      <c r="I39" s="18"/>
      <c r="J39" s="18"/>
    </row>
    <row r="40" spans="1:10" ht="15">
      <c r="A40" s="18"/>
      <c r="B40" s="18"/>
      <c r="C40" s="18"/>
      <c r="D40" s="18"/>
      <c r="E40" s="18"/>
      <c r="F40" s="18"/>
      <c r="G40" s="18"/>
      <c r="H40" s="18"/>
      <c r="I40" s="18"/>
      <c r="J40" s="18"/>
    </row>
  </sheetData>
  <sheetProtection/>
  <mergeCells count="15">
    <mergeCell ref="B22:C22"/>
    <mergeCell ref="B23:C23"/>
    <mergeCell ref="B24:C24"/>
    <mergeCell ref="B16:C16"/>
    <mergeCell ref="B17:C17"/>
    <mergeCell ref="B18:C18"/>
    <mergeCell ref="B19:C19"/>
    <mergeCell ref="B20:C20"/>
    <mergeCell ref="B21:C21"/>
    <mergeCell ref="A6:K6"/>
    <mergeCell ref="A7:K7"/>
    <mergeCell ref="B12:C12"/>
    <mergeCell ref="B13:C13"/>
    <mergeCell ref="B14:C14"/>
    <mergeCell ref="B15:C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40"/>
  <sheetViews>
    <sheetView zoomScalePageLayoutView="0" workbookViewId="0" topLeftCell="A4">
      <selection activeCell="I12" sqref="I12:I24"/>
    </sheetView>
  </sheetViews>
  <sheetFormatPr defaultColWidth="9.00390625" defaultRowHeight="15.75"/>
  <cols>
    <col min="2" max="2" width="12.875" style="0" customWidth="1"/>
    <col min="3" max="3" width="7.875" style="0" customWidth="1"/>
    <col min="4" max="8" width="18.375" style="0" hidden="1" customWidth="1"/>
    <col min="9" max="9" width="18.375" style="0" customWidth="1"/>
    <col min="10" max="10" width="15.625" style="0" customWidth="1"/>
    <col min="11" max="11" width="17.875" style="0" customWidth="1"/>
  </cols>
  <sheetData>
    <row r="6" spans="1:11" s="2" customFormat="1" ht="17.25">
      <c r="A6" s="25" t="s">
        <v>8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s="2" customFormat="1" ht="17.25">
      <c r="A7" s="25" t="s">
        <v>9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0" s="1" customFormat="1" ht="15">
      <c r="A8" s="3"/>
      <c r="B8" s="3"/>
      <c r="C8" s="3" t="s">
        <v>23</v>
      </c>
      <c r="D8" s="3" t="s">
        <v>11</v>
      </c>
      <c r="E8" s="3"/>
      <c r="F8" s="3"/>
      <c r="G8" s="3"/>
      <c r="H8" s="3"/>
      <c r="I8" s="3"/>
      <c r="J8" s="3"/>
    </row>
    <row r="9" spans="1:10" s="1" customFormat="1" ht="1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s="1" customFormat="1" ht="1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2:9" s="1" customFormat="1" ht="15">
      <c r="B12" s="26" t="s">
        <v>12</v>
      </c>
      <c r="C12" s="26"/>
      <c r="D12" s="6" t="s">
        <v>4</v>
      </c>
      <c r="E12" s="6"/>
      <c r="G12" s="6"/>
      <c r="H12" s="6"/>
      <c r="I12" s="6" t="s">
        <v>13</v>
      </c>
    </row>
    <row r="13" spans="2:9" s="1" customFormat="1" ht="15">
      <c r="B13" s="27" t="s">
        <v>24</v>
      </c>
      <c r="C13" s="27"/>
      <c r="D13" s="7">
        <v>25828.09</v>
      </c>
      <c r="E13" s="7">
        <v>32118.19</v>
      </c>
      <c r="F13" s="6">
        <v>-9041.53</v>
      </c>
      <c r="G13" s="7">
        <f>SUM(E13-D13+F13)</f>
        <v>-2751.430000000002</v>
      </c>
      <c r="H13" s="7">
        <v>17623.6</v>
      </c>
      <c r="I13" s="8">
        <v>30734.81</v>
      </c>
    </row>
    <row r="14" spans="2:9" s="1" customFormat="1" ht="15">
      <c r="B14" s="27" t="s">
        <v>25</v>
      </c>
      <c r="C14" s="27"/>
      <c r="D14" s="7">
        <v>24470.12</v>
      </c>
      <c r="E14" s="7">
        <v>28537.17</v>
      </c>
      <c r="F14" s="7">
        <v>-34213.28</v>
      </c>
      <c r="G14" s="7">
        <f aca="true" t="shared" si="0" ref="G14:G22">SUM(E14-D14+F14)</f>
        <v>-30146.23</v>
      </c>
      <c r="H14" s="7">
        <v>30349.78</v>
      </c>
      <c r="I14" s="9">
        <v>45171.99</v>
      </c>
    </row>
    <row r="15" spans="2:9" s="1" customFormat="1" ht="15">
      <c r="B15" s="27" t="s">
        <v>16</v>
      </c>
      <c r="C15" s="27"/>
      <c r="D15" s="7">
        <v>4746.5</v>
      </c>
      <c r="E15" s="7">
        <v>4746.5</v>
      </c>
      <c r="F15" s="7">
        <v>-806.99</v>
      </c>
      <c r="G15" s="7">
        <f t="shared" si="0"/>
        <v>-806.99</v>
      </c>
      <c r="H15" s="7">
        <v>7775.4</v>
      </c>
      <c r="I15" s="9">
        <v>3260.25</v>
      </c>
    </row>
    <row r="16" spans="2:9" s="1" customFormat="1" ht="15">
      <c r="B16" s="27" t="s">
        <v>17</v>
      </c>
      <c r="C16" s="27"/>
      <c r="D16" s="7">
        <v>9055.41</v>
      </c>
      <c r="E16" s="7">
        <v>10330.41</v>
      </c>
      <c r="F16" s="7">
        <v>-4023.64</v>
      </c>
      <c r="G16" s="7">
        <f t="shared" si="0"/>
        <v>-2748.64</v>
      </c>
      <c r="H16" s="7">
        <v>7477.75</v>
      </c>
      <c r="I16" s="8">
        <v>11990.86</v>
      </c>
    </row>
    <row r="17" spans="2:9" s="1" customFormat="1" ht="15">
      <c r="B17" s="27" t="s">
        <v>1</v>
      </c>
      <c r="C17" s="27"/>
      <c r="D17" s="7">
        <v>16559.34</v>
      </c>
      <c r="E17" s="7">
        <v>21822.14</v>
      </c>
      <c r="F17" s="7">
        <v>-16853.33</v>
      </c>
      <c r="G17" s="7">
        <f t="shared" si="0"/>
        <v>-11590.530000000002</v>
      </c>
      <c r="H17" s="7">
        <v>20571.52</v>
      </c>
      <c r="I17" s="9">
        <v>15055.22</v>
      </c>
    </row>
    <row r="18" spans="2:9" s="1" customFormat="1" ht="15">
      <c r="B18" s="27" t="s">
        <v>18</v>
      </c>
      <c r="C18" s="27"/>
      <c r="D18" s="7">
        <v>22125.63</v>
      </c>
      <c r="E18" s="7">
        <v>24301.78</v>
      </c>
      <c r="F18" s="7">
        <v>-23068.15</v>
      </c>
      <c r="G18" s="7">
        <f t="shared" si="0"/>
        <v>-20892.000000000004</v>
      </c>
      <c r="H18" s="7">
        <v>26805.39</v>
      </c>
      <c r="I18" s="9">
        <v>18761.33</v>
      </c>
    </row>
    <row r="19" spans="2:11" s="1" customFormat="1" ht="15">
      <c r="B19" s="27" t="s">
        <v>19</v>
      </c>
      <c r="C19" s="27"/>
      <c r="D19" s="7">
        <v>5544.08</v>
      </c>
      <c r="E19" s="7">
        <v>6980.93</v>
      </c>
      <c r="F19" s="7">
        <v>-3739.67</v>
      </c>
      <c r="G19" s="7">
        <f t="shared" si="0"/>
        <v>-2302.8199999999997</v>
      </c>
      <c r="H19" s="7">
        <v>10693.25</v>
      </c>
      <c r="I19" s="8">
        <v>11377.16</v>
      </c>
      <c r="K19" s="10"/>
    </row>
    <row r="20" spans="2:9" s="1" customFormat="1" ht="15">
      <c r="B20" s="27" t="s">
        <v>20</v>
      </c>
      <c r="C20" s="27"/>
      <c r="D20" s="7"/>
      <c r="E20" s="7"/>
      <c r="F20" s="7"/>
      <c r="G20" s="7">
        <f t="shared" si="0"/>
        <v>0</v>
      </c>
      <c r="H20" s="7"/>
      <c r="I20" s="9"/>
    </row>
    <row r="21" spans="2:9" s="1" customFormat="1" ht="15">
      <c r="B21" s="27" t="s">
        <v>21</v>
      </c>
      <c r="C21" s="27"/>
      <c r="D21" s="7">
        <v>367.7</v>
      </c>
      <c r="E21" s="7">
        <v>4620.54</v>
      </c>
      <c r="F21" s="7">
        <v>79.2</v>
      </c>
      <c r="G21" s="7">
        <f t="shared" si="0"/>
        <v>4332.04</v>
      </c>
      <c r="H21" s="7">
        <v>14656.1</v>
      </c>
      <c r="I21" s="9"/>
    </row>
    <row r="22" spans="2:11" s="1" customFormat="1" ht="15">
      <c r="B22" s="28" t="s">
        <v>0</v>
      </c>
      <c r="C22" s="29"/>
      <c r="D22" s="7">
        <f>SUM(D13:D21)</f>
        <v>108696.87</v>
      </c>
      <c r="E22" s="7">
        <f>SUM(E13:E21)</f>
        <v>133457.66</v>
      </c>
      <c r="F22" s="7">
        <f>SUM(F13:F21)</f>
        <v>-91667.39</v>
      </c>
      <c r="G22" s="7">
        <f t="shared" si="0"/>
        <v>-66906.59999999999</v>
      </c>
      <c r="H22" s="7">
        <f>SUM(H13:H21)</f>
        <v>135952.79</v>
      </c>
      <c r="I22" s="11">
        <f>SUM(I13:I21)</f>
        <v>136351.62</v>
      </c>
      <c r="K22" s="10"/>
    </row>
    <row r="23" spans="1:11" ht="15">
      <c r="A23" s="5"/>
      <c r="B23" s="30" t="s">
        <v>2</v>
      </c>
      <c r="C23" s="31"/>
      <c r="D23" s="7"/>
      <c r="E23" s="7"/>
      <c r="F23" s="7"/>
      <c r="G23" s="7"/>
      <c r="H23" s="7"/>
      <c r="I23" s="7">
        <v>665.31</v>
      </c>
      <c r="J23" s="12"/>
      <c r="K23" s="12"/>
    </row>
    <row r="24" spans="1:10" ht="15">
      <c r="A24" s="5"/>
      <c r="B24" s="28" t="s">
        <v>22</v>
      </c>
      <c r="C24" s="29"/>
      <c r="D24" s="7"/>
      <c r="E24" s="7"/>
      <c r="F24" s="7"/>
      <c r="G24" s="7"/>
      <c r="H24" s="7"/>
      <c r="I24" s="11">
        <f>SUM(I22:I23)</f>
        <v>137016.93</v>
      </c>
      <c r="J24" s="5"/>
    </row>
    <row r="25" spans="1:10" s="1" customFormat="1" ht="15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15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15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5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1" customFormat="1" ht="15">
      <c r="A30" s="14"/>
      <c r="B30" s="13"/>
      <c r="C30" s="13"/>
      <c r="D30" s="13"/>
      <c r="E30" s="13"/>
      <c r="F30" s="13"/>
      <c r="G30" s="13"/>
      <c r="H30" s="13"/>
      <c r="I30" s="13"/>
      <c r="J30" s="13"/>
    </row>
    <row r="31" spans="1:10" s="1" customFormat="1" ht="15">
      <c r="A31" s="15"/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" customFormat="1" ht="15">
      <c r="A32" s="14"/>
      <c r="B32" s="16"/>
      <c r="C32" s="16"/>
      <c r="D32" s="16"/>
      <c r="E32" s="16"/>
      <c r="F32" s="16"/>
      <c r="G32" s="16"/>
      <c r="H32" s="16"/>
      <c r="I32" s="16"/>
      <c r="J32" s="16"/>
    </row>
    <row r="33" spans="1:10" s="2" customFormat="1" ht="17.25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spans="1:10" s="2" customFormat="1" ht="17.25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0" ht="15">
      <c r="A35" s="18"/>
      <c r="B35" s="18"/>
      <c r="C35" s="18"/>
      <c r="D35" s="18"/>
      <c r="E35" s="18"/>
      <c r="F35" s="18"/>
      <c r="G35" s="18"/>
      <c r="H35" s="18"/>
      <c r="I35" s="18"/>
      <c r="J35" s="18"/>
    </row>
    <row r="36" spans="1:10" ht="15">
      <c r="A36" s="18"/>
      <c r="B36" s="18"/>
      <c r="C36" s="18"/>
      <c r="D36" s="18"/>
      <c r="E36" s="18"/>
      <c r="F36" s="18"/>
      <c r="G36" s="18"/>
      <c r="H36" s="18"/>
      <c r="I36" s="18"/>
      <c r="J36" s="18"/>
    </row>
    <row r="37" spans="1:10" ht="15">
      <c r="A37" s="18"/>
      <c r="B37" s="18"/>
      <c r="C37" s="18"/>
      <c r="D37" s="18"/>
      <c r="E37" s="18"/>
      <c r="F37" s="18"/>
      <c r="G37" s="18"/>
      <c r="H37" s="18"/>
      <c r="I37" s="18"/>
      <c r="J37" s="18"/>
    </row>
    <row r="38" spans="1:10" ht="15">
      <c r="A38" s="18"/>
      <c r="B38" s="18"/>
      <c r="C38" s="18"/>
      <c r="D38" s="18"/>
      <c r="E38" s="18"/>
      <c r="F38" s="18"/>
      <c r="G38" s="18"/>
      <c r="H38" s="18"/>
      <c r="I38" s="18"/>
      <c r="J38" s="18"/>
    </row>
    <row r="39" spans="1:10" ht="15">
      <c r="A39" s="18"/>
      <c r="B39" s="18"/>
      <c r="C39" s="18"/>
      <c r="D39" s="18"/>
      <c r="E39" s="18"/>
      <c r="F39" s="18"/>
      <c r="G39" s="18"/>
      <c r="H39" s="18"/>
      <c r="I39" s="18"/>
      <c r="J39" s="18"/>
    </row>
    <row r="40" spans="1:10" ht="15">
      <c r="A40" s="18"/>
      <c r="B40" s="18"/>
      <c r="C40" s="18"/>
      <c r="D40" s="18"/>
      <c r="E40" s="18"/>
      <c r="F40" s="18"/>
      <c r="G40" s="18"/>
      <c r="H40" s="18"/>
      <c r="I40" s="18"/>
      <c r="J40" s="18"/>
    </row>
  </sheetData>
  <sheetProtection/>
  <mergeCells count="15">
    <mergeCell ref="B22:C22"/>
    <mergeCell ref="B23:C23"/>
    <mergeCell ref="B24:C24"/>
    <mergeCell ref="B16:C16"/>
    <mergeCell ref="B17:C17"/>
    <mergeCell ref="B18:C18"/>
    <mergeCell ref="B19:C19"/>
    <mergeCell ref="B20:C20"/>
    <mergeCell ref="B21:C21"/>
    <mergeCell ref="A6:K6"/>
    <mergeCell ref="A7:K7"/>
    <mergeCell ref="B12:C12"/>
    <mergeCell ref="B13:C13"/>
    <mergeCell ref="B14:C14"/>
    <mergeCell ref="B15:C15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K40"/>
  <sheetViews>
    <sheetView zoomScalePageLayoutView="0" workbookViewId="0" topLeftCell="A4">
      <selection activeCell="I12" sqref="I12:I24"/>
    </sheetView>
  </sheetViews>
  <sheetFormatPr defaultColWidth="9.00390625" defaultRowHeight="15.75"/>
  <cols>
    <col min="2" max="2" width="12.875" style="0" customWidth="1"/>
    <col min="3" max="3" width="7.875" style="0" customWidth="1"/>
    <col min="4" max="8" width="18.375" style="0" hidden="1" customWidth="1"/>
    <col min="9" max="9" width="18.375" style="0" customWidth="1"/>
    <col min="10" max="10" width="15.625" style="0" customWidth="1"/>
    <col min="11" max="11" width="17.875" style="0" customWidth="1"/>
  </cols>
  <sheetData>
    <row r="6" spans="1:11" s="2" customFormat="1" ht="17.25">
      <c r="A6" s="25" t="s">
        <v>8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s="2" customFormat="1" ht="17.25">
      <c r="A7" s="25" t="s">
        <v>9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0" s="1" customFormat="1" ht="15">
      <c r="A8" s="3"/>
      <c r="B8" s="3"/>
      <c r="C8" s="3" t="s">
        <v>26</v>
      </c>
      <c r="D8" s="3" t="s">
        <v>11</v>
      </c>
      <c r="E8" s="3"/>
      <c r="F8" s="3"/>
      <c r="G8" s="3"/>
      <c r="H8" s="3"/>
      <c r="I8" s="3"/>
      <c r="J8" s="3"/>
    </row>
    <row r="9" spans="1:10" s="1" customFormat="1" ht="1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s="1" customFormat="1" ht="1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2:9" s="1" customFormat="1" ht="15">
      <c r="B12" s="26" t="s">
        <v>12</v>
      </c>
      <c r="C12" s="26"/>
      <c r="D12" s="6" t="s">
        <v>4</v>
      </c>
      <c r="E12" s="6"/>
      <c r="G12" s="6"/>
      <c r="H12" s="6"/>
      <c r="I12" s="6" t="s">
        <v>13</v>
      </c>
    </row>
    <row r="13" spans="2:9" s="1" customFormat="1" ht="15">
      <c r="B13" s="27" t="s">
        <v>24</v>
      </c>
      <c r="C13" s="27"/>
      <c r="D13" s="7">
        <v>25828.09</v>
      </c>
      <c r="E13" s="7">
        <v>32118.19</v>
      </c>
      <c r="F13" s="6">
        <v>-9041.53</v>
      </c>
      <c r="G13" s="7">
        <f>SUM(E13-D13+F13)</f>
        <v>-2751.430000000002</v>
      </c>
      <c r="H13" s="7">
        <v>17623.6</v>
      </c>
      <c r="I13" s="8">
        <v>18337.52</v>
      </c>
    </row>
    <row r="14" spans="2:9" s="1" customFormat="1" ht="15">
      <c r="B14" s="27" t="s">
        <v>25</v>
      </c>
      <c r="C14" s="27"/>
      <c r="D14" s="7">
        <v>24470.12</v>
      </c>
      <c r="E14" s="7">
        <v>28537.17</v>
      </c>
      <c r="F14" s="7">
        <v>-34213.28</v>
      </c>
      <c r="G14" s="7">
        <f aca="true" t="shared" si="0" ref="G14:G22">SUM(E14-D14+F14)</f>
        <v>-30146.23</v>
      </c>
      <c r="H14" s="7">
        <v>30349.78</v>
      </c>
      <c r="I14" s="9">
        <v>36229.37</v>
      </c>
    </row>
    <row r="15" spans="2:9" s="1" customFormat="1" ht="15">
      <c r="B15" s="27" t="s">
        <v>16</v>
      </c>
      <c r="C15" s="27"/>
      <c r="D15" s="7">
        <v>4746.5</v>
      </c>
      <c r="E15" s="7">
        <v>4746.5</v>
      </c>
      <c r="F15" s="7">
        <v>-806.99</v>
      </c>
      <c r="G15" s="7">
        <f t="shared" si="0"/>
        <v>-806.99</v>
      </c>
      <c r="H15" s="7">
        <v>7775.4</v>
      </c>
      <c r="I15" s="9">
        <v>1325.98</v>
      </c>
    </row>
    <row r="16" spans="2:9" s="1" customFormat="1" ht="15">
      <c r="B16" s="27" t="s">
        <v>17</v>
      </c>
      <c r="C16" s="27"/>
      <c r="D16" s="7">
        <v>9055.41</v>
      </c>
      <c r="E16" s="7">
        <v>10330.41</v>
      </c>
      <c r="F16" s="7">
        <v>-4023.64</v>
      </c>
      <c r="G16" s="7">
        <f t="shared" si="0"/>
        <v>-2748.64</v>
      </c>
      <c r="H16" s="7">
        <v>7477.75</v>
      </c>
      <c r="I16" s="8">
        <v>14282.79</v>
      </c>
    </row>
    <row r="17" spans="2:9" s="1" customFormat="1" ht="15">
      <c r="B17" s="27" t="s">
        <v>1</v>
      </c>
      <c r="C17" s="27"/>
      <c r="D17" s="7">
        <v>16559.34</v>
      </c>
      <c r="E17" s="7">
        <v>21822.14</v>
      </c>
      <c r="F17" s="7">
        <v>-16853.33</v>
      </c>
      <c r="G17" s="7">
        <f t="shared" si="0"/>
        <v>-11590.530000000002</v>
      </c>
      <c r="H17" s="7">
        <v>20571.52</v>
      </c>
      <c r="I17" s="9">
        <v>20942.67</v>
      </c>
    </row>
    <row r="18" spans="2:9" s="1" customFormat="1" ht="15">
      <c r="B18" s="27" t="s">
        <v>18</v>
      </c>
      <c r="C18" s="27"/>
      <c r="D18" s="7">
        <v>22125.63</v>
      </c>
      <c r="E18" s="7">
        <v>24301.78</v>
      </c>
      <c r="F18" s="7">
        <v>-23068.15</v>
      </c>
      <c r="G18" s="7">
        <f t="shared" si="0"/>
        <v>-20892.000000000004</v>
      </c>
      <c r="H18" s="7">
        <v>26805.39</v>
      </c>
      <c r="I18" s="9">
        <v>20982.19</v>
      </c>
    </row>
    <row r="19" spans="2:11" s="1" customFormat="1" ht="15">
      <c r="B19" s="27" t="s">
        <v>19</v>
      </c>
      <c r="C19" s="27"/>
      <c r="D19" s="7">
        <v>5544.08</v>
      </c>
      <c r="E19" s="7">
        <v>6980.93</v>
      </c>
      <c r="F19" s="7">
        <v>-3739.67</v>
      </c>
      <c r="G19" s="7">
        <f t="shared" si="0"/>
        <v>-2302.8199999999997</v>
      </c>
      <c r="H19" s="7">
        <v>10693.25</v>
      </c>
      <c r="I19" s="8">
        <v>10462.7</v>
      </c>
      <c r="K19" s="10"/>
    </row>
    <row r="20" spans="2:9" s="1" customFormat="1" ht="15">
      <c r="B20" s="27" t="s">
        <v>20</v>
      </c>
      <c r="C20" s="27"/>
      <c r="D20" s="7"/>
      <c r="E20" s="7"/>
      <c r="F20" s="7"/>
      <c r="G20" s="7">
        <f t="shared" si="0"/>
        <v>0</v>
      </c>
      <c r="H20" s="7"/>
      <c r="I20" s="9"/>
    </row>
    <row r="21" spans="2:9" s="1" customFormat="1" ht="15">
      <c r="B21" s="27" t="s">
        <v>21</v>
      </c>
      <c r="C21" s="27"/>
      <c r="D21" s="7">
        <v>367.7</v>
      </c>
      <c r="E21" s="7">
        <v>4620.54</v>
      </c>
      <c r="F21" s="7">
        <v>79.2</v>
      </c>
      <c r="G21" s="7">
        <f t="shared" si="0"/>
        <v>4332.04</v>
      </c>
      <c r="H21" s="7">
        <v>14656.1</v>
      </c>
      <c r="I21" s="9"/>
    </row>
    <row r="22" spans="2:11" s="1" customFormat="1" ht="15">
      <c r="B22" s="28" t="s">
        <v>0</v>
      </c>
      <c r="C22" s="29"/>
      <c r="D22" s="7">
        <f>SUM(D13:D21)</f>
        <v>108696.87</v>
      </c>
      <c r="E22" s="7">
        <f>SUM(E13:E21)</f>
        <v>133457.66</v>
      </c>
      <c r="F22" s="7">
        <f>SUM(F13:F21)</f>
        <v>-91667.39</v>
      </c>
      <c r="G22" s="7">
        <f t="shared" si="0"/>
        <v>-66906.59999999999</v>
      </c>
      <c r="H22" s="7">
        <f>SUM(H13:H21)</f>
        <v>135952.79</v>
      </c>
      <c r="I22" s="11">
        <f>SUM(I13:I21)</f>
        <v>122563.22</v>
      </c>
      <c r="K22" s="10"/>
    </row>
    <row r="23" spans="1:11" ht="15">
      <c r="A23" s="5"/>
      <c r="B23" s="30" t="s">
        <v>2</v>
      </c>
      <c r="C23" s="31"/>
      <c r="D23" s="7"/>
      <c r="E23" s="7"/>
      <c r="F23" s="7"/>
      <c r="G23" s="7"/>
      <c r="H23" s="7"/>
      <c r="I23" s="7">
        <v>719.14</v>
      </c>
      <c r="J23" s="12"/>
      <c r="K23" s="12"/>
    </row>
    <row r="24" spans="1:10" ht="15">
      <c r="A24" s="5"/>
      <c r="B24" s="28" t="s">
        <v>22</v>
      </c>
      <c r="C24" s="29"/>
      <c r="D24" s="7"/>
      <c r="E24" s="7"/>
      <c r="F24" s="7"/>
      <c r="G24" s="7"/>
      <c r="H24" s="7"/>
      <c r="I24" s="11">
        <f>SUM(I22:I23)</f>
        <v>123282.36</v>
      </c>
      <c r="J24" s="5"/>
    </row>
    <row r="25" spans="1:10" s="1" customFormat="1" ht="15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15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15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5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1" customFormat="1" ht="15">
      <c r="A30" s="14"/>
      <c r="B30" s="13"/>
      <c r="C30" s="13"/>
      <c r="D30" s="13"/>
      <c r="E30" s="13"/>
      <c r="F30" s="13"/>
      <c r="G30" s="13"/>
      <c r="H30" s="13"/>
      <c r="I30" s="13"/>
      <c r="J30" s="13"/>
    </row>
    <row r="31" spans="1:10" s="1" customFormat="1" ht="15">
      <c r="A31" s="15"/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" customFormat="1" ht="15">
      <c r="A32" s="14"/>
      <c r="B32" s="16"/>
      <c r="C32" s="16"/>
      <c r="D32" s="16"/>
      <c r="E32" s="16"/>
      <c r="F32" s="16"/>
      <c r="G32" s="16"/>
      <c r="H32" s="16"/>
      <c r="I32" s="16"/>
      <c r="J32" s="16"/>
    </row>
    <row r="33" spans="1:10" s="2" customFormat="1" ht="17.25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spans="1:10" s="2" customFormat="1" ht="17.25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0" ht="15">
      <c r="A35" s="18"/>
      <c r="B35" s="18"/>
      <c r="C35" s="18"/>
      <c r="D35" s="18"/>
      <c r="E35" s="18"/>
      <c r="F35" s="18"/>
      <c r="G35" s="18"/>
      <c r="H35" s="18"/>
      <c r="I35" s="18"/>
      <c r="J35" s="18"/>
    </row>
    <row r="36" spans="1:10" ht="15">
      <c r="A36" s="18"/>
      <c r="B36" s="18"/>
      <c r="C36" s="18"/>
      <c r="D36" s="18"/>
      <c r="E36" s="18"/>
      <c r="F36" s="18"/>
      <c r="G36" s="18"/>
      <c r="H36" s="18"/>
      <c r="I36" s="18"/>
      <c r="J36" s="18"/>
    </row>
    <row r="37" spans="1:10" ht="15">
      <c r="A37" s="18"/>
      <c r="B37" s="18"/>
      <c r="C37" s="18"/>
      <c r="D37" s="18"/>
      <c r="E37" s="18"/>
      <c r="F37" s="18"/>
      <c r="G37" s="18"/>
      <c r="H37" s="18"/>
      <c r="I37" s="18"/>
      <c r="J37" s="18"/>
    </row>
    <row r="38" spans="1:10" ht="15">
      <c r="A38" s="18"/>
      <c r="B38" s="18"/>
      <c r="C38" s="18"/>
      <c r="D38" s="18"/>
      <c r="E38" s="18"/>
      <c r="F38" s="18"/>
      <c r="G38" s="18"/>
      <c r="H38" s="18"/>
      <c r="I38" s="18"/>
      <c r="J38" s="18"/>
    </row>
    <row r="39" spans="1:10" ht="15">
      <c r="A39" s="18"/>
      <c r="B39" s="18"/>
      <c r="C39" s="18"/>
      <c r="D39" s="18"/>
      <c r="E39" s="18"/>
      <c r="F39" s="18"/>
      <c r="G39" s="18"/>
      <c r="H39" s="18"/>
      <c r="I39" s="18"/>
      <c r="J39" s="18"/>
    </row>
    <row r="40" spans="1:10" ht="15">
      <c r="A40" s="18"/>
      <c r="B40" s="18"/>
      <c r="C40" s="18"/>
      <c r="D40" s="18"/>
      <c r="E40" s="18"/>
      <c r="F40" s="18"/>
      <c r="G40" s="18"/>
      <c r="H40" s="18"/>
      <c r="I40" s="18"/>
      <c r="J40" s="18"/>
    </row>
  </sheetData>
  <sheetProtection/>
  <mergeCells count="15">
    <mergeCell ref="B22:C22"/>
    <mergeCell ref="B23:C23"/>
    <mergeCell ref="B24:C24"/>
    <mergeCell ref="B16:C16"/>
    <mergeCell ref="B17:C17"/>
    <mergeCell ref="B18:C18"/>
    <mergeCell ref="B19:C19"/>
    <mergeCell ref="B20:C20"/>
    <mergeCell ref="B21:C21"/>
    <mergeCell ref="A6:K6"/>
    <mergeCell ref="A7:K7"/>
    <mergeCell ref="B12:C12"/>
    <mergeCell ref="B13:C13"/>
    <mergeCell ref="B14:C14"/>
    <mergeCell ref="B15:C15"/>
  </mergeCells>
  <printOptions/>
  <pageMargins left="0.7086614173228347" right="0.11811023622047245" top="0.7480314960629921" bottom="0.7480314960629921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L40"/>
  <sheetViews>
    <sheetView zoomScalePageLayoutView="0" workbookViewId="0" topLeftCell="A4">
      <selection activeCell="P21" sqref="P21"/>
    </sheetView>
  </sheetViews>
  <sheetFormatPr defaultColWidth="9.00390625" defaultRowHeight="15.75"/>
  <cols>
    <col min="2" max="2" width="12.875" style="0" customWidth="1"/>
    <col min="3" max="3" width="7.875" style="0" customWidth="1"/>
    <col min="4" max="8" width="18.375" style="0" hidden="1" customWidth="1"/>
    <col min="9" max="9" width="18.375" style="0" customWidth="1"/>
    <col min="10" max="10" width="15.625" style="0" customWidth="1"/>
    <col min="11" max="11" width="17.875" style="0" customWidth="1"/>
    <col min="12" max="12" width="13.50390625" style="0" customWidth="1"/>
  </cols>
  <sheetData>
    <row r="6" spans="1:11" s="2" customFormat="1" ht="17.25">
      <c r="A6" s="25" t="s">
        <v>8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s="2" customFormat="1" ht="17.25">
      <c r="A7" s="25" t="s">
        <v>9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0" s="1" customFormat="1" ht="15">
      <c r="A8" s="3"/>
      <c r="B8" s="3"/>
      <c r="C8" s="3" t="s">
        <v>29</v>
      </c>
      <c r="D8" s="3" t="s">
        <v>11</v>
      </c>
      <c r="E8" s="3"/>
      <c r="F8" s="3"/>
      <c r="G8" s="3"/>
      <c r="H8" s="3"/>
      <c r="I8" s="3"/>
      <c r="J8" s="3"/>
    </row>
    <row r="9" spans="1:10" s="1" customFormat="1" ht="1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s="1" customFormat="1" ht="1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1" ht="15">
      <c r="A11" s="5"/>
      <c r="B11" s="5"/>
      <c r="C11" s="5"/>
      <c r="D11" s="5"/>
      <c r="E11" s="5"/>
      <c r="F11" s="5"/>
      <c r="G11" s="5"/>
      <c r="H11" s="5"/>
      <c r="I11" s="5" t="s">
        <v>5</v>
      </c>
      <c r="J11" s="5" t="s">
        <v>6</v>
      </c>
      <c r="K11" t="s">
        <v>7</v>
      </c>
    </row>
    <row r="12" spans="2:12" s="1" customFormat="1" ht="15">
      <c r="B12" s="26" t="s">
        <v>12</v>
      </c>
      <c r="C12" s="26"/>
      <c r="D12" s="6" t="s">
        <v>4</v>
      </c>
      <c r="E12" s="6"/>
      <c r="G12" s="6"/>
      <c r="H12" s="6"/>
      <c r="I12" s="6" t="s">
        <v>13</v>
      </c>
      <c r="J12" s="6" t="s">
        <v>13</v>
      </c>
      <c r="K12" s="6" t="s">
        <v>13</v>
      </c>
      <c r="L12" s="6" t="s">
        <v>3</v>
      </c>
    </row>
    <row r="13" spans="2:12" s="1" customFormat="1" ht="15">
      <c r="B13" s="27" t="s">
        <v>14</v>
      </c>
      <c r="C13" s="27"/>
      <c r="D13" s="7">
        <v>25828.09</v>
      </c>
      <c r="E13" s="7">
        <v>32118.19</v>
      </c>
      <c r="F13" s="6">
        <v>-9041.53</v>
      </c>
      <c r="G13" s="7">
        <f>SUM(E13-D13+F13)</f>
        <v>-2751.430000000002</v>
      </c>
      <c r="H13" s="7">
        <v>17623.6</v>
      </c>
      <c r="I13" s="8">
        <v>8784.33</v>
      </c>
      <c r="J13" s="8">
        <v>30734.81</v>
      </c>
      <c r="K13" s="8">
        <v>18337.52</v>
      </c>
      <c r="L13" s="8">
        <f>I13+J13+K13</f>
        <v>57856.66</v>
      </c>
    </row>
    <row r="14" spans="2:12" s="1" customFormat="1" ht="15">
      <c r="B14" s="27" t="s">
        <v>15</v>
      </c>
      <c r="C14" s="27"/>
      <c r="D14" s="7">
        <v>24470.12</v>
      </c>
      <c r="E14" s="7">
        <v>28537.17</v>
      </c>
      <c r="F14" s="7">
        <v>-34213.28</v>
      </c>
      <c r="G14" s="7">
        <f aca="true" t="shared" si="0" ref="G14:G22">SUM(E14-D14+F14)</f>
        <v>-30146.23</v>
      </c>
      <c r="H14" s="7">
        <v>30349.78</v>
      </c>
      <c r="I14" s="9">
        <v>44497.17</v>
      </c>
      <c r="J14" s="9">
        <v>45171.99</v>
      </c>
      <c r="K14" s="9">
        <v>36229.37</v>
      </c>
      <c r="L14" s="8">
        <f aca="true" t="shared" si="1" ref="L14:L24">I14+J14+K14</f>
        <v>125898.53</v>
      </c>
    </row>
    <row r="15" spans="2:12" s="1" customFormat="1" ht="15">
      <c r="B15" s="27" t="s">
        <v>16</v>
      </c>
      <c r="C15" s="27"/>
      <c r="D15" s="7">
        <v>4746.5</v>
      </c>
      <c r="E15" s="7">
        <v>4746.5</v>
      </c>
      <c r="F15" s="7">
        <v>-806.99</v>
      </c>
      <c r="G15" s="7">
        <f t="shared" si="0"/>
        <v>-806.99</v>
      </c>
      <c r="H15" s="7">
        <v>7775.4</v>
      </c>
      <c r="I15" s="9">
        <v>1433.69</v>
      </c>
      <c r="J15" s="9">
        <v>3260.25</v>
      </c>
      <c r="K15" s="9">
        <v>1325.98</v>
      </c>
      <c r="L15" s="8">
        <f t="shared" si="1"/>
        <v>6019.92</v>
      </c>
    </row>
    <row r="16" spans="2:12" s="1" customFormat="1" ht="15">
      <c r="B16" s="27" t="s">
        <v>17</v>
      </c>
      <c r="C16" s="27"/>
      <c r="D16" s="7">
        <v>9055.41</v>
      </c>
      <c r="E16" s="7">
        <v>10330.41</v>
      </c>
      <c r="F16" s="7">
        <v>-4023.64</v>
      </c>
      <c r="G16" s="7">
        <f t="shared" si="0"/>
        <v>-2748.64</v>
      </c>
      <c r="H16" s="7">
        <v>7477.75</v>
      </c>
      <c r="I16" s="8">
        <v>26041.1</v>
      </c>
      <c r="J16" s="8">
        <v>11990.86</v>
      </c>
      <c r="K16" s="8">
        <v>14282.79</v>
      </c>
      <c r="L16" s="8">
        <f t="shared" si="1"/>
        <v>52314.75</v>
      </c>
    </row>
    <row r="17" spans="2:12" s="1" customFormat="1" ht="15">
      <c r="B17" s="27" t="s">
        <v>1</v>
      </c>
      <c r="C17" s="27"/>
      <c r="D17" s="7">
        <v>16559.34</v>
      </c>
      <c r="E17" s="7">
        <v>21822.14</v>
      </c>
      <c r="F17" s="7">
        <v>-16853.33</v>
      </c>
      <c r="G17" s="7">
        <f t="shared" si="0"/>
        <v>-11590.530000000002</v>
      </c>
      <c r="H17" s="7">
        <v>20571.52</v>
      </c>
      <c r="I17" s="9">
        <v>33464.02</v>
      </c>
      <c r="J17" s="9">
        <v>15055.22</v>
      </c>
      <c r="K17" s="9">
        <v>20942.67</v>
      </c>
      <c r="L17" s="8">
        <f t="shared" si="1"/>
        <v>69461.91</v>
      </c>
    </row>
    <row r="18" spans="2:12" s="1" customFormat="1" ht="15">
      <c r="B18" s="27" t="s">
        <v>18</v>
      </c>
      <c r="C18" s="27"/>
      <c r="D18" s="7">
        <v>22125.63</v>
      </c>
      <c r="E18" s="7">
        <v>24301.78</v>
      </c>
      <c r="F18" s="7">
        <v>-23068.15</v>
      </c>
      <c r="G18" s="7">
        <f t="shared" si="0"/>
        <v>-20892.000000000004</v>
      </c>
      <c r="H18" s="7">
        <v>26805.39</v>
      </c>
      <c r="I18" s="9">
        <v>16458.09</v>
      </c>
      <c r="J18" s="9">
        <v>18761.33</v>
      </c>
      <c r="K18" s="9">
        <v>20982.19</v>
      </c>
      <c r="L18" s="8">
        <f t="shared" si="1"/>
        <v>56201.61</v>
      </c>
    </row>
    <row r="19" spans="2:12" s="1" customFormat="1" ht="15">
      <c r="B19" s="27" t="s">
        <v>19</v>
      </c>
      <c r="C19" s="27"/>
      <c r="D19" s="7">
        <v>5544.08</v>
      </c>
      <c r="E19" s="7">
        <v>6980.93</v>
      </c>
      <c r="F19" s="7">
        <v>-3739.67</v>
      </c>
      <c r="G19" s="7">
        <f t="shared" si="0"/>
        <v>-2302.8199999999997</v>
      </c>
      <c r="H19" s="7">
        <v>10693.25</v>
      </c>
      <c r="I19" s="8">
        <v>12137.27</v>
      </c>
      <c r="J19" s="8">
        <v>11377.16</v>
      </c>
      <c r="K19" s="8">
        <v>10462.7</v>
      </c>
      <c r="L19" s="8">
        <f t="shared" si="1"/>
        <v>33977.130000000005</v>
      </c>
    </row>
    <row r="20" spans="2:12" s="1" customFormat="1" ht="15">
      <c r="B20" s="27" t="s">
        <v>20</v>
      </c>
      <c r="C20" s="27"/>
      <c r="D20" s="7"/>
      <c r="E20" s="7"/>
      <c r="F20" s="7"/>
      <c r="G20" s="7">
        <f t="shared" si="0"/>
        <v>0</v>
      </c>
      <c r="H20" s="7"/>
      <c r="I20" s="9"/>
      <c r="J20" s="9"/>
      <c r="K20" s="9"/>
      <c r="L20" s="8"/>
    </row>
    <row r="21" spans="2:12" s="1" customFormat="1" ht="15">
      <c r="B21" s="27" t="s">
        <v>21</v>
      </c>
      <c r="C21" s="27"/>
      <c r="D21" s="7">
        <v>367.7</v>
      </c>
      <c r="E21" s="7">
        <v>4620.54</v>
      </c>
      <c r="F21" s="7">
        <v>79.2</v>
      </c>
      <c r="G21" s="7">
        <f t="shared" si="0"/>
        <v>4332.04</v>
      </c>
      <c r="H21" s="7">
        <v>14656.1</v>
      </c>
      <c r="I21" s="9"/>
      <c r="J21" s="9"/>
      <c r="K21" s="9"/>
      <c r="L21" s="8"/>
    </row>
    <row r="22" spans="2:12" s="1" customFormat="1" ht="15">
      <c r="B22" s="28" t="s">
        <v>0</v>
      </c>
      <c r="C22" s="29"/>
      <c r="D22" s="7">
        <f>SUM(D13:D21)</f>
        <v>108696.87</v>
      </c>
      <c r="E22" s="7">
        <f>SUM(E13:E21)</f>
        <v>133457.66</v>
      </c>
      <c r="F22" s="7">
        <f>SUM(F13:F21)</f>
        <v>-91667.39</v>
      </c>
      <c r="G22" s="7">
        <f t="shared" si="0"/>
        <v>-66906.59999999999</v>
      </c>
      <c r="H22" s="7">
        <f>SUM(H13:H21)</f>
        <v>135952.79</v>
      </c>
      <c r="I22" s="11">
        <f>SUM(I13:I21)</f>
        <v>142815.66999999998</v>
      </c>
      <c r="J22" s="11">
        <f>SUM(J13:J21)</f>
        <v>136351.62</v>
      </c>
      <c r="K22" s="11">
        <f>SUM(K13:K21)</f>
        <v>122563.22</v>
      </c>
      <c r="L22" s="11">
        <f t="shared" si="1"/>
        <v>401730.51</v>
      </c>
    </row>
    <row r="23" spans="1:12" ht="15">
      <c r="A23" s="5"/>
      <c r="B23" s="30" t="s">
        <v>2</v>
      </c>
      <c r="C23" s="31"/>
      <c r="D23" s="7"/>
      <c r="E23" s="7"/>
      <c r="F23" s="7"/>
      <c r="G23" s="7"/>
      <c r="H23" s="7"/>
      <c r="I23" s="7">
        <v>843.11</v>
      </c>
      <c r="J23" s="7">
        <v>665.31</v>
      </c>
      <c r="K23" s="7">
        <v>719.14</v>
      </c>
      <c r="L23" s="8">
        <f t="shared" si="1"/>
        <v>2227.56</v>
      </c>
    </row>
    <row r="24" spans="1:12" ht="15">
      <c r="A24" s="5"/>
      <c r="B24" s="28" t="s">
        <v>22</v>
      </c>
      <c r="C24" s="29"/>
      <c r="D24" s="7"/>
      <c r="E24" s="7"/>
      <c r="F24" s="7"/>
      <c r="G24" s="7"/>
      <c r="H24" s="7"/>
      <c r="I24" s="11">
        <f>SUM(I22:I23)</f>
        <v>143658.77999999997</v>
      </c>
      <c r="J24" s="11">
        <f>SUM(J22:J23)</f>
        <v>137016.93</v>
      </c>
      <c r="K24" s="11">
        <f>SUM(K22:K23)</f>
        <v>123282.36</v>
      </c>
      <c r="L24" s="11">
        <f t="shared" si="1"/>
        <v>403958.06999999995</v>
      </c>
    </row>
    <row r="25" spans="1:10" s="1" customFormat="1" ht="15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15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15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5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1" customFormat="1" ht="15">
      <c r="A30" s="14"/>
      <c r="B30" s="13"/>
      <c r="C30" s="13"/>
      <c r="D30" s="13"/>
      <c r="E30" s="13"/>
      <c r="F30" s="13"/>
      <c r="G30" s="13"/>
      <c r="H30" s="13"/>
      <c r="I30" s="13"/>
      <c r="J30" s="13"/>
    </row>
    <row r="31" spans="1:10" s="1" customFormat="1" ht="15">
      <c r="A31" s="15"/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" customFormat="1" ht="15">
      <c r="A32" s="14"/>
      <c r="B32" s="16"/>
      <c r="C32" s="16"/>
      <c r="D32" s="16"/>
      <c r="E32" s="16"/>
      <c r="F32" s="16"/>
      <c r="G32" s="16"/>
      <c r="H32" s="16"/>
      <c r="I32" s="16"/>
      <c r="J32" s="16"/>
    </row>
    <row r="33" spans="1:10" s="2" customFormat="1" ht="17.25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spans="1:10" s="2" customFormat="1" ht="17.25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0" ht="15">
      <c r="A35" s="18"/>
      <c r="B35" s="18"/>
      <c r="C35" s="18"/>
      <c r="D35" s="18"/>
      <c r="E35" s="18"/>
      <c r="F35" s="18"/>
      <c r="G35" s="18"/>
      <c r="H35" s="18"/>
      <c r="I35" s="18"/>
      <c r="J35" s="18"/>
    </row>
    <row r="36" spans="1:10" ht="15">
      <c r="A36" s="18"/>
      <c r="B36" s="18"/>
      <c r="C36" s="18"/>
      <c r="D36" s="18"/>
      <c r="E36" s="18"/>
      <c r="F36" s="18"/>
      <c r="G36" s="18"/>
      <c r="H36" s="18"/>
      <c r="I36" s="18"/>
      <c r="J36" s="18"/>
    </row>
    <row r="37" spans="1:10" ht="15">
      <c r="A37" s="18"/>
      <c r="B37" s="18"/>
      <c r="C37" s="18"/>
      <c r="D37" s="18"/>
      <c r="E37" s="18"/>
      <c r="F37" s="18"/>
      <c r="G37" s="18"/>
      <c r="H37" s="18"/>
      <c r="I37" s="18"/>
      <c r="J37" s="18"/>
    </row>
    <row r="38" spans="1:10" ht="15">
      <c r="A38" s="18"/>
      <c r="B38" s="18"/>
      <c r="C38" s="18"/>
      <c r="D38" s="18"/>
      <c r="E38" s="18"/>
      <c r="F38" s="18"/>
      <c r="G38" s="18"/>
      <c r="H38" s="18"/>
      <c r="I38" s="18"/>
      <c r="J38" s="18"/>
    </row>
    <row r="39" spans="1:10" ht="15">
      <c r="A39" s="18"/>
      <c r="B39" s="18"/>
      <c r="C39" s="18"/>
      <c r="D39" s="18"/>
      <c r="E39" s="18"/>
      <c r="F39" s="18"/>
      <c r="G39" s="18"/>
      <c r="H39" s="18"/>
      <c r="I39" s="18"/>
      <c r="J39" s="18"/>
    </row>
    <row r="40" spans="1:10" ht="15">
      <c r="A40" s="18"/>
      <c r="B40" s="18"/>
      <c r="C40" s="18"/>
      <c r="D40" s="18"/>
      <c r="E40" s="18"/>
      <c r="F40" s="18"/>
      <c r="G40" s="18"/>
      <c r="H40" s="18"/>
      <c r="I40" s="18"/>
      <c r="J40" s="18"/>
    </row>
  </sheetData>
  <sheetProtection/>
  <mergeCells count="15">
    <mergeCell ref="A6:K6"/>
    <mergeCell ref="A7:K7"/>
    <mergeCell ref="B12:C12"/>
    <mergeCell ref="B13:C13"/>
    <mergeCell ref="B14:C14"/>
    <mergeCell ref="B15:C15"/>
    <mergeCell ref="B22:C22"/>
    <mergeCell ref="B23:C23"/>
    <mergeCell ref="B24:C24"/>
    <mergeCell ref="B16:C16"/>
    <mergeCell ref="B17:C17"/>
    <mergeCell ref="B18:C18"/>
    <mergeCell ref="B19:C19"/>
    <mergeCell ref="B20:C20"/>
    <mergeCell ref="B21:C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K40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2" max="2" width="12.875" style="0" customWidth="1"/>
    <col min="3" max="3" width="7.875" style="0" customWidth="1"/>
    <col min="4" max="8" width="18.375" style="0" hidden="1" customWidth="1"/>
    <col min="9" max="9" width="18.375" style="0" customWidth="1"/>
    <col min="10" max="10" width="18.25390625" style="0" customWidth="1"/>
    <col min="11" max="11" width="17.875" style="0" customWidth="1"/>
  </cols>
  <sheetData>
    <row r="6" spans="1:11" s="2" customFormat="1" ht="17.25">
      <c r="A6" s="25" t="s">
        <v>8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s="2" customFormat="1" ht="17.25">
      <c r="A7" s="25" t="s">
        <v>9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0" s="1" customFormat="1" ht="15">
      <c r="A8" s="3"/>
      <c r="B8" s="3"/>
      <c r="C8" s="3" t="s">
        <v>27</v>
      </c>
      <c r="D8" s="3" t="s">
        <v>11</v>
      </c>
      <c r="E8" s="3"/>
      <c r="F8" s="3"/>
      <c r="G8" s="3"/>
      <c r="H8" s="3"/>
      <c r="I8" s="3"/>
      <c r="J8" s="3"/>
    </row>
    <row r="9" spans="1:10" s="1" customFormat="1" ht="1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s="1" customFormat="1" ht="1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2:10" s="1" customFormat="1" ht="15">
      <c r="B12" s="26" t="s">
        <v>12</v>
      </c>
      <c r="C12" s="26"/>
      <c r="D12" s="6" t="s">
        <v>4</v>
      </c>
      <c r="E12" s="6"/>
      <c r="G12" s="6"/>
      <c r="H12" s="6"/>
      <c r="I12" s="6" t="s">
        <v>13</v>
      </c>
      <c r="J12" s="4"/>
    </row>
    <row r="13" spans="2:10" s="1" customFormat="1" ht="15">
      <c r="B13" s="27" t="s">
        <v>24</v>
      </c>
      <c r="C13" s="27"/>
      <c r="D13" s="7">
        <v>25828.09</v>
      </c>
      <c r="E13" s="7">
        <v>32118.19</v>
      </c>
      <c r="F13" s="6">
        <v>-9041.53</v>
      </c>
      <c r="G13" s="7">
        <f>SUM(E13-D13+F13)</f>
        <v>-2751.430000000002</v>
      </c>
      <c r="H13" s="7">
        <v>17623.6</v>
      </c>
      <c r="I13" s="8">
        <v>16360.81</v>
      </c>
      <c r="J13" s="19"/>
    </row>
    <row r="14" spans="2:10" s="1" customFormat="1" ht="15">
      <c r="B14" s="27" t="s">
        <v>25</v>
      </c>
      <c r="C14" s="27"/>
      <c r="D14" s="7">
        <v>24470.12</v>
      </c>
      <c r="E14" s="7">
        <v>28537.17</v>
      </c>
      <c r="F14" s="7">
        <v>-34213.28</v>
      </c>
      <c r="G14" s="7">
        <f aca="true" t="shared" si="0" ref="G14:G22">SUM(E14-D14+F14)</f>
        <v>-30146.23</v>
      </c>
      <c r="H14" s="7">
        <v>30349.78</v>
      </c>
      <c r="I14" s="9">
        <v>85477.87</v>
      </c>
      <c r="J14" s="20"/>
    </row>
    <row r="15" spans="2:10" s="1" customFormat="1" ht="15">
      <c r="B15" s="27" t="s">
        <v>16</v>
      </c>
      <c r="C15" s="27"/>
      <c r="D15" s="7">
        <v>4746.5</v>
      </c>
      <c r="E15" s="7">
        <v>4746.5</v>
      </c>
      <c r="F15" s="7">
        <v>-806.99</v>
      </c>
      <c r="G15" s="7">
        <f t="shared" si="0"/>
        <v>-806.99</v>
      </c>
      <c r="H15" s="7">
        <v>7775.4</v>
      </c>
      <c r="I15" s="9">
        <v>7270.76</v>
      </c>
      <c r="J15" s="20"/>
    </row>
    <row r="16" spans="2:10" s="1" customFormat="1" ht="15">
      <c r="B16" s="27" t="s">
        <v>17</v>
      </c>
      <c r="C16" s="27"/>
      <c r="D16" s="7">
        <v>9055.41</v>
      </c>
      <c r="E16" s="7">
        <v>10330.41</v>
      </c>
      <c r="F16" s="7">
        <v>-4023.64</v>
      </c>
      <c r="G16" s="7">
        <f t="shared" si="0"/>
        <v>-2748.64</v>
      </c>
      <c r="H16" s="7">
        <v>7477.75</v>
      </c>
      <c r="I16" s="8">
        <v>18373.82</v>
      </c>
      <c r="J16" s="19"/>
    </row>
    <row r="17" spans="2:10" s="1" customFormat="1" ht="15">
      <c r="B17" s="27" t="s">
        <v>1</v>
      </c>
      <c r="C17" s="27"/>
      <c r="D17" s="7">
        <v>16559.34</v>
      </c>
      <c r="E17" s="7">
        <v>21822.14</v>
      </c>
      <c r="F17" s="7">
        <v>-16853.33</v>
      </c>
      <c r="G17" s="7">
        <f t="shared" si="0"/>
        <v>-11590.530000000002</v>
      </c>
      <c r="H17" s="7">
        <v>20571.52</v>
      </c>
      <c r="I17" s="9">
        <v>38305.72</v>
      </c>
      <c r="J17" s="20"/>
    </row>
    <row r="18" spans="2:10" s="1" customFormat="1" ht="15">
      <c r="B18" s="27" t="s">
        <v>18</v>
      </c>
      <c r="C18" s="27"/>
      <c r="D18" s="7">
        <v>22125.63</v>
      </c>
      <c r="E18" s="7">
        <v>24301.78</v>
      </c>
      <c r="F18" s="7">
        <v>-23068.15</v>
      </c>
      <c r="G18" s="7">
        <f t="shared" si="0"/>
        <v>-20892.000000000004</v>
      </c>
      <c r="H18" s="7">
        <v>26805.39</v>
      </c>
      <c r="I18" s="9">
        <v>30601.48</v>
      </c>
      <c r="J18" s="20"/>
    </row>
    <row r="19" spans="2:11" s="1" customFormat="1" ht="15">
      <c r="B19" s="27" t="s">
        <v>19</v>
      </c>
      <c r="C19" s="27"/>
      <c r="D19" s="7">
        <v>5544.08</v>
      </c>
      <c r="E19" s="7">
        <v>6980.93</v>
      </c>
      <c r="F19" s="7">
        <v>-3739.67</v>
      </c>
      <c r="G19" s="7">
        <f t="shared" si="0"/>
        <v>-2302.8199999999997</v>
      </c>
      <c r="H19" s="7">
        <v>10693.25</v>
      </c>
      <c r="I19" s="8">
        <v>17058.76</v>
      </c>
      <c r="J19" s="19"/>
      <c r="K19" s="10"/>
    </row>
    <row r="20" spans="2:10" s="1" customFormat="1" ht="15">
      <c r="B20" s="27" t="s">
        <v>20</v>
      </c>
      <c r="C20" s="27"/>
      <c r="D20" s="7"/>
      <c r="E20" s="7"/>
      <c r="F20" s="7"/>
      <c r="G20" s="7">
        <f t="shared" si="0"/>
        <v>0</v>
      </c>
      <c r="H20" s="7"/>
      <c r="I20" s="9"/>
      <c r="J20" s="20"/>
    </row>
    <row r="21" spans="2:10" s="1" customFormat="1" ht="15">
      <c r="B21" s="27" t="s">
        <v>21</v>
      </c>
      <c r="C21" s="27"/>
      <c r="D21" s="7">
        <v>367.7</v>
      </c>
      <c r="E21" s="7">
        <v>4620.54</v>
      </c>
      <c r="F21" s="7">
        <v>79.2</v>
      </c>
      <c r="G21" s="7">
        <f t="shared" si="0"/>
        <v>4332.04</v>
      </c>
      <c r="H21" s="7">
        <v>14656.1</v>
      </c>
      <c r="I21" s="9"/>
      <c r="J21" s="20"/>
    </row>
    <row r="22" spans="2:11" s="1" customFormat="1" ht="15">
      <c r="B22" s="28" t="s">
        <v>0</v>
      </c>
      <c r="C22" s="29"/>
      <c r="D22" s="7">
        <f>SUM(D13:D21)</f>
        <v>108696.87</v>
      </c>
      <c r="E22" s="7">
        <f>SUM(E13:E21)</f>
        <v>133457.66</v>
      </c>
      <c r="F22" s="7">
        <f>SUM(F13:F21)</f>
        <v>-91667.39</v>
      </c>
      <c r="G22" s="7">
        <f t="shared" si="0"/>
        <v>-66906.59999999999</v>
      </c>
      <c r="H22" s="7">
        <f>SUM(H13:H21)</f>
        <v>135952.79</v>
      </c>
      <c r="I22" s="11">
        <f>SUM(I13:I21)</f>
        <v>213449.22</v>
      </c>
      <c r="J22" s="21"/>
      <c r="K22" s="10"/>
    </row>
    <row r="23" spans="1:11" ht="15">
      <c r="A23" s="5"/>
      <c r="B23" s="30" t="s">
        <v>2</v>
      </c>
      <c r="C23" s="31"/>
      <c r="D23" s="7"/>
      <c r="E23" s="7"/>
      <c r="F23" s="7"/>
      <c r="G23" s="7"/>
      <c r="H23" s="7"/>
      <c r="I23" s="7">
        <v>1223.19</v>
      </c>
      <c r="J23" s="13"/>
      <c r="K23" s="12"/>
    </row>
    <row r="24" spans="1:10" ht="15">
      <c r="A24" s="5"/>
      <c r="B24" s="28" t="s">
        <v>22</v>
      </c>
      <c r="C24" s="29"/>
      <c r="D24" s="7"/>
      <c r="E24" s="7"/>
      <c r="F24" s="7"/>
      <c r="G24" s="7"/>
      <c r="H24" s="7"/>
      <c r="I24" s="11">
        <f>SUM(I22:I23)</f>
        <v>214672.41</v>
      </c>
      <c r="J24" s="21"/>
    </row>
    <row r="25" spans="1:10" s="1" customFormat="1" ht="15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15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15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5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1" customFormat="1" ht="15">
      <c r="A30" s="14"/>
      <c r="B30" s="13"/>
      <c r="C30" s="13"/>
      <c r="D30" s="13"/>
      <c r="E30" s="13"/>
      <c r="F30" s="13"/>
      <c r="G30" s="13"/>
      <c r="H30" s="13"/>
      <c r="I30" s="13"/>
      <c r="J30" s="13"/>
    </row>
    <row r="31" spans="1:10" s="1" customFormat="1" ht="15">
      <c r="A31" s="15"/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" customFormat="1" ht="15">
      <c r="A32" s="14"/>
      <c r="B32" s="16"/>
      <c r="C32" s="16"/>
      <c r="D32" s="16"/>
      <c r="E32" s="16"/>
      <c r="F32" s="16"/>
      <c r="G32" s="16"/>
      <c r="H32" s="16"/>
      <c r="I32" s="16"/>
      <c r="J32" s="16"/>
    </row>
    <row r="33" spans="1:10" s="2" customFormat="1" ht="17.25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spans="1:10" s="2" customFormat="1" ht="17.25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0" ht="15">
      <c r="A35" s="18"/>
      <c r="B35" s="18"/>
      <c r="C35" s="18"/>
      <c r="D35" s="18"/>
      <c r="E35" s="18"/>
      <c r="F35" s="18"/>
      <c r="G35" s="18"/>
      <c r="H35" s="18"/>
      <c r="I35" s="18"/>
      <c r="J35" s="18"/>
    </row>
    <row r="36" spans="1:10" ht="15">
      <c r="A36" s="18"/>
      <c r="B36" s="18"/>
      <c r="C36" s="18"/>
      <c r="D36" s="18"/>
      <c r="E36" s="18"/>
      <c r="F36" s="18"/>
      <c r="G36" s="18"/>
      <c r="H36" s="18"/>
      <c r="I36" s="18"/>
      <c r="J36" s="18"/>
    </row>
    <row r="37" spans="1:10" ht="15">
      <c r="A37" s="18"/>
      <c r="B37" s="18"/>
      <c r="C37" s="18"/>
      <c r="D37" s="18"/>
      <c r="E37" s="18"/>
      <c r="F37" s="18"/>
      <c r="G37" s="18"/>
      <c r="H37" s="18"/>
      <c r="I37" s="18"/>
      <c r="J37" s="18"/>
    </row>
    <row r="38" spans="1:10" ht="15">
      <c r="A38" s="18"/>
      <c r="B38" s="18"/>
      <c r="C38" s="18"/>
      <c r="D38" s="18"/>
      <c r="E38" s="18"/>
      <c r="F38" s="18"/>
      <c r="G38" s="18"/>
      <c r="H38" s="18"/>
      <c r="I38" s="18"/>
      <c r="J38" s="18"/>
    </row>
    <row r="39" spans="1:10" ht="15">
      <c r="A39" s="18"/>
      <c r="B39" s="18"/>
      <c r="C39" s="18"/>
      <c r="D39" s="18"/>
      <c r="E39" s="18"/>
      <c r="F39" s="18"/>
      <c r="G39" s="18"/>
      <c r="H39" s="18"/>
      <c r="I39" s="18"/>
      <c r="J39" s="18"/>
    </row>
    <row r="40" spans="1:10" ht="15">
      <c r="A40" s="18"/>
      <c r="B40" s="18"/>
      <c r="C40" s="18"/>
      <c r="D40" s="18"/>
      <c r="E40" s="18"/>
      <c r="F40" s="18"/>
      <c r="G40" s="18"/>
      <c r="H40" s="18"/>
      <c r="I40" s="18"/>
      <c r="J40" s="18"/>
    </row>
  </sheetData>
  <sheetProtection/>
  <mergeCells count="15">
    <mergeCell ref="B22:C22"/>
    <mergeCell ref="B23:C23"/>
    <mergeCell ref="B24:C24"/>
    <mergeCell ref="B16:C16"/>
    <mergeCell ref="B17:C17"/>
    <mergeCell ref="B18:C18"/>
    <mergeCell ref="B19:C19"/>
    <mergeCell ref="B20:C20"/>
    <mergeCell ref="B21:C21"/>
    <mergeCell ref="A6:K6"/>
    <mergeCell ref="A7:K7"/>
    <mergeCell ref="B12:C12"/>
    <mergeCell ref="B13:C13"/>
    <mergeCell ref="B14:C14"/>
    <mergeCell ref="B15:C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K40"/>
  <sheetViews>
    <sheetView zoomScalePageLayoutView="0" workbookViewId="0" topLeftCell="A4">
      <selection activeCell="I12" sqref="I12:I24"/>
    </sheetView>
  </sheetViews>
  <sheetFormatPr defaultColWidth="9.00390625" defaultRowHeight="15.75"/>
  <cols>
    <col min="2" max="2" width="12.875" style="0" customWidth="1"/>
    <col min="3" max="3" width="7.875" style="0" customWidth="1"/>
    <col min="4" max="8" width="18.375" style="0" hidden="1" customWidth="1"/>
    <col min="9" max="9" width="18.375" style="0" customWidth="1"/>
    <col min="10" max="10" width="18.25390625" style="0" customWidth="1"/>
    <col min="11" max="11" width="17.875" style="0" customWidth="1"/>
  </cols>
  <sheetData>
    <row r="6" spans="1:11" s="2" customFormat="1" ht="17.25">
      <c r="A6" s="25" t="s">
        <v>8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s="2" customFormat="1" ht="17.25">
      <c r="A7" s="25" t="s">
        <v>9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0" s="1" customFormat="1" ht="15">
      <c r="A8" s="3"/>
      <c r="B8" s="3"/>
      <c r="C8" s="3" t="s">
        <v>27</v>
      </c>
      <c r="D8" s="3" t="s">
        <v>11</v>
      </c>
      <c r="E8" s="3"/>
      <c r="F8" s="3"/>
      <c r="G8" s="3"/>
      <c r="H8" s="3"/>
      <c r="I8" s="3"/>
      <c r="J8" s="3"/>
    </row>
    <row r="9" spans="1:10" s="1" customFormat="1" ht="1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s="1" customFormat="1" ht="1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2:10" s="1" customFormat="1" ht="15">
      <c r="B12" s="26" t="s">
        <v>12</v>
      </c>
      <c r="C12" s="26"/>
      <c r="D12" s="6" t="s">
        <v>4</v>
      </c>
      <c r="E12" s="6"/>
      <c r="G12" s="6"/>
      <c r="H12" s="6"/>
      <c r="I12" s="6" t="s">
        <v>13</v>
      </c>
      <c r="J12" s="4"/>
    </row>
    <row r="13" spans="2:10" s="1" customFormat="1" ht="15">
      <c r="B13" s="27" t="s">
        <v>24</v>
      </c>
      <c r="C13" s="27"/>
      <c r="D13" s="7">
        <v>25828.09</v>
      </c>
      <c r="E13" s="7">
        <v>32118.19</v>
      </c>
      <c r="F13" s="6">
        <v>-9041.53</v>
      </c>
      <c r="G13" s="7">
        <f>SUM(E13-D13+F13)</f>
        <v>-2751.430000000002</v>
      </c>
      <c r="H13" s="7">
        <v>17623.6</v>
      </c>
      <c r="I13" s="8">
        <v>16360.81</v>
      </c>
      <c r="J13" s="19"/>
    </row>
    <row r="14" spans="2:10" s="1" customFormat="1" ht="15">
      <c r="B14" s="27" t="s">
        <v>25</v>
      </c>
      <c r="C14" s="27"/>
      <c r="D14" s="7">
        <v>24470.12</v>
      </c>
      <c r="E14" s="7">
        <v>28537.17</v>
      </c>
      <c r="F14" s="7">
        <v>-34213.28</v>
      </c>
      <c r="G14" s="7">
        <f aca="true" t="shared" si="0" ref="G14:G22">SUM(E14-D14+F14)</f>
        <v>-30146.23</v>
      </c>
      <c r="H14" s="7">
        <v>30349.78</v>
      </c>
      <c r="I14" s="9">
        <v>85477.87</v>
      </c>
      <c r="J14" s="20"/>
    </row>
    <row r="15" spans="2:10" s="1" customFormat="1" ht="15">
      <c r="B15" s="27" t="s">
        <v>16</v>
      </c>
      <c r="C15" s="27"/>
      <c r="D15" s="7">
        <v>4746.5</v>
      </c>
      <c r="E15" s="7">
        <v>4746.5</v>
      </c>
      <c r="F15" s="7">
        <v>-806.99</v>
      </c>
      <c r="G15" s="7">
        <f t="shared" si="0"/>
        <v>-806.99</v>
      </c>
      <c r="H15" s="7">
        <v>7775.4</v>
      </c>
      <c r="I15" s="9">
        <v>7270.76</v>
      </c>
      <c r="J15" s="20"/>
    </row>
    <row r="16" spans="2:10" s="1" customFormat="1" ht="15">
      <c r="B16" s="27" t="s">
        <v>17</v>
      </c>
      <c r="C16" s="27"/>
      <c r="D16" s="7">
        <v>9055.41</v>
      </c>
      <c r="E16" s="7">
        <v>10330.41</v>
      </c>
      <c r="F16" s="7">
        <v>-4023.64</v>
      </c>
      <c r="G16" s="7">
        <f t="shared" si="0"/>
        <v>-2748.64</v>
      </c>
      <c r="H16" s="7">
        <v>7477.75</v>
      </c>
      <c r="I16" s="8">
        <v>18373.82</v>
      </c>
      <c r="J16" s="19"/>
    </row>
    <row r="17" spans="2:10" s="1" customFormat="1" ht="15">
      <c r="B17" s="27" t="s">
        <v>1</v>
      </c>
      <c r="C17" s="27"/>
      <c r="D17" s="7">
        <v>16559.34</v>
      </c>
      <c r="E17" s="7">
        <v>21822.14</v>
      </c>
      <c r="F17" s="7">
        <v>-16853.33</v>
      </c>
      <c r="G17" s="7">
        <f t="shared" si="0"/>
        <v>-11590.530000000002</v>
      </c>
      <c r="H17" s="7">
        <v>20571.52</v>
      </c>
      <c r="I17" s="9">
        <v>38305.72</v>
      </c>
      <c r="J17" s="20"/>
    </row>
    <row r="18" spans="2:10" s="1" customFormat="1" ht="15">
      <c r="B18" s="27" t="s">
        <v>18</v>
      </c>
      <c r="C18" s="27"/>
      <c r="D18" s="7">
        <v>22125.63</v>
      </c>
      <c r="E18" s="7">
        <v>24301.78</v>
      </c>
      <c r="F18" s="7">
        <v>-23068.15</v>
      </c>
      <c r="G18" s="7">
        <f t="shared" si="0"/>
        <v>-20892.000000000004</v>
      </c>
      <c r="H18" s="7">
        <v>26805.39</v>
      </c>
      <c r="I18" s="9">
        <v>30601.48</v>
      </c>
      <c r="J18" s="20"/>
    </row>
    <row r="19" spans="2:11" s="1" customFormat="1" ht="15">
      <c r="B19" s="27" t="s">
        <v>19</v>
      </c>
      <c r="C19" s="27"/>
      <c r="D19" s="7">
        <v>5544.08</v>
      </c>
      <c r="E19" s="7">
        <v>6980.93</v>
      </c>
      <c r="F19" s="7">
        <v>-3739.67</v>
      </c>
      <c r="G19" s="7">
        <f t="shared" si="0"/>
        <v>-2302.8199999999997</v>
      </c>
      <c r="H19" s="7">
        <v>10693.25</v>
      </c>
      <c r="I19" s="8">
        <v>17058.76</v>
      </c>
      <c r="J19" s="19"/>
      <c r="K19" s="10"/>
    </row>
    <row r="20" spans="2:10" s="1" customFormat="1" ht="15">
      <c r="B20" s="27" t="s">
        <v>20</v>
      </c>
      <c r="C20" s="27"/>
      <c r="D20" s="7"/>
      <c r="E20" s="7"/>
      <c r="F20" s="7"/>
      <c r="G20" s="7">
        <f t="shared" si="0"/>
        <v>0</v>
      </c>
      <c r="H20" s="7"/>
      <c r="I20" s="9"/>
      <c r="J20" s="20"/>
    </row>
    <row r="21" spans="2:10" s="1" customFormat="1" ht="15">
      <c r="B21" s="27" t="s">
        <v>21</v>
      </c>
      <c r="C21" s="27"/>
      <c r="D21" s="7">
        <v>367.7</v>
      </c>
      <c r="E21" s="7">
        <v>4620.54</v>
      </c>
      <c r="F21" s="7">
        <v>79.2</v>
      </c>
      <c r="G21" s="7">
        <f t="shared" si="0"/>
        <v>4332.04</v>
      </c>
      <c r="H21" s="7">
        <v>14656.1</v>
      </c>
      <c r="I21" s="9"/>
      <c r="J21" s="20"/>
    </row>
    <row r="22" spans="2:11" s="1" customFormat="1" ht="15">
      <c r="B22" s="28" t="s">
        <v>0</v>
      </c>
      <c r="C22" s="29"/>
      <c r="D22" s="7">
        <f>SUM(D13:D21)</f>
        <v>108696.87</v>
      </c>
      <c r="E22" s="7">
        <f>SUM(E13:E21)</f>
        <v>133457.66</v>
      </c>
      <c r="F22" s="7">
        <f>SUM(F13:F21)</f>
        <v>-91667.39</v>
      </c>
      <c r="G22" s="7">
        <f t="shared" si="0"/>
        <v>-66906.59999999999</v>
      </c>
      <c r="H22" s="7">
        <f>SUM(H13:H21)</f>
        <v>135952.79</v>
      </c>
      <c r="I22" s="11">
        <f>SUM(I13:I21)</f>
        <v>213449.22</v>
      </c>
      <c r="J22" s="21"/>
      <c r="K22" s="10"/>
    </row>
    <row r="23" spans="1:11" ht="15">
      <c r="A23" s="5"/>
      <c r="B23" s="30" t="s">
        <v>2</v>
      </c>
      <c r="C23" s="31"/>
      <c r="D23" s="7"/>
      <c r="E23" s="7"/>
      <c r="F23" s="7"/>
      <c r="G23" s="7"/>
      <c r="H23" s="7"/>
      <c r="I23" s="7">
        <v>1223.19</v>
      </c>
      <c r="J23" s="13"/>
      <c r="K23" s="12"/>
    </row>
    <row r="24" spans="1:10" ht="15">
      <c r="A24" s="5"/>
      <c r="B24" s="28" t="s">
        <v>22</v>
      </c>
      <c r="C24" s="29"/>
      <c r="D24" s="7"/>
      <c r="E24" s="7"/>
      <c r="F24" s="7"/>
      <c r="G24" s="7"/>
      <c r="H24" s="7"/>
      <c r="I24" s="11">
        <f>SUM(I22:I23)</f>
        <v>214672.41</v>
      </c>
      <c r="J24" s="21"/>
    </row>
    <row r="25" spans="1:10" s="1" customFormat="1" ht="15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15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15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5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1" customFormat="1" ht="15">
      <c r="A30" s="14"/>
      <c r="B30" s="13"/>
      <c r="C30" s="13"/>
      <c r="D30" s="13"/>
      <c r="E30" s="13"/>
      <c r="F30" s="13"/>
      <c r="G30" s="13"/>
      <c r="H30" s="13"/>
      <c r="I30" s="13"/>
      <c r="J30" s="13"/>
    </row>
    <row r="31" spans="1:10" s="1" customFormat="1" ht="15">
      <c r="A31" s="15"/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" customFormat="1" ht="15">
      <c r="A32" s="14"/>
      <c r="B32" s="16"/>
      <c r="C32" s="16"/>
      <c r="D32" s="16"/>
      <c r="E32" s="16"/>
      <c r="F32" s="16"/>
      <c r="G32" s="16"/>
      <c r="H32" s="16"/>
      <c r="I32" s="16"/>
      <c r="J32" s="16"/>
    </row>
    <row r="33" spans="1:10" s="2" customFormat="1" ht="17.25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spans="1:10" s="2" customFormat="1" ht="17.25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0" ht="15">
      <c r="A35" s="18"/>
      <c r="B35" s="18"/>
      <c r="C35" s="18"/>
      <c r="D35" s="18"/>
      <c r="E35" s="18"/>
      <c r="F35" s="18"/>
      <c r="G35" s="18"/>
      <c r="H35" s="18"/>
      <c r="I35" s="18"/>
      <c r="J35" s="18"/>
    </row>
    <row r="36" spans="1:10" ht="15">
      <c r="A36" s="18"/>
      <c r="B36" s="18"/>
      <c r="C36" s="18"/>
      <c r="D36" s="18"/>
      <c r="E36" s="18"/>
      <c r="F36" s="18"/>
      <c r="G36" s="18"/>
      <c r="H36" s="18"/>
      <c r="I36" s="18"/>
      <c r="J36" s="18"/>
    </row>
    <row r="37" spans="1:10" ht="15">
      <c r="A37" s="18"/>
      <c r="B37" s="18"/>
      <c r="C37" s="18"/>
      <c r="D37" s="18"/>
      <c r="E37" s="18"/>
      <c r="F37" s="18"/>
      <c r="G37" s="18"/>
      <c r="H37" s="18"/>
      <c r="I37" s="18"/>
      <c r="J37" s="18"/>
    </row>
    <row r="38" spans="1:10" ht="15">
      <c r="A38" s="18"/>
      <c r="B38" s="18"/>
      <c r="C38" s="18"/>
      <c r="D38" s="18"/>
      <c r="E38" s="18"/>
      <c r="F38" s="18"/>
      <c r="G38" s="18"/>
      <c r="H38" s="18"/>
      <c r="I38" s="18"/>
      <c r="J38" s="18"/>
    </row>
    <row r="39" spans="1:10" ht="15">
      <c r="A39" s="18"/>
      <c r="B39" s="18"/>
      <c r="C39" s="18"/>
      <c r="D39" s="18"/>
      <c r="E39" s="18"/>
      <c r="F39" s="18"/>
      <c r="G39" s="18"/>
      <c r="H39" s="18"/>
      <c r="I39" s="18"/>
      <c r="J39" s="18"/>
    </row>
    <row r="40" spans="1:10" ht="15">
      <c r="A40" s="18"/>
      <c r="B40" s="18"/>
      <c r="C40" s="18"/>
      <c r="D40" s="18"/>
      <c r="E40" s="18"/>
      <c r="F40" s="18"/>
      <c r="G40" s="18"/>
      <c r="H40" s="18"/>
      <c r="I40" s="18"/>
      <c r="J40" s="18"/>
    </row>
  </sheetData>
  <sheetProtection/>
  <mergeCells count="15">
    <mergeCell ref="B22:C22"/>
    <mergeCell ref="B23:C23"/>
    <mergeCell ref="B24:C24"/>
    <mergeCell ref="B16:C16"/>
    <mergeCell ref="B17:C17"/>
    <mergeCell ref="B18:C18"/>
    <mergeCell ref="B19:C19"/>
    <mergeCell ref="B20:C20"/>
    <mergeCell ref="B21:C21"/>
    <mergeCell ref="A6:K6"/>
    <mergeCell ref="A7:K7"/>
    <mergeCell ref="B12:C12"/>
    <mergeCell ref="B13:C13"/>
    <mergeCell ref="B14:C14"/>
    <mergeCell ref="B15:C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K40"/>
  <sheetViews>
    <sheetView zoomScalePageLayoutView="0" workbookViewId="0" topLeftCell="A1">
      <selection activeCell="I12" sqref="I12:I24"/>
    </sheetView>
  </sheetViews>
  <sheetFormatPr defaultColWidth="9.00390625" defaultRowHeight="15.75"/>
  <cols>
    <col min="2" max="2" width="12.875" style="0" customWidth="1"/>
    <col min="3" max="3" width="7.875" style="0" customWidth="1"/>
    <col min="4" max="8" width="18.375" style="0" hidden="1" customWidth="1"/>
    <col min="9" max="9" width="18.375" style="0" customWidth="1"/>
    <col min="10" max="10" width="15.625" style="0" customWidth="1"/>
    <col min="11" max="11" width="17.875" style="0" customWidth="1"/>
  </cols>
  <sheetData>
    <row r="6" spans="1:11" s="2" customFormat="1" ht="17.25">
      <c r="A6" s="25" t="s">
        <v>8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s="2" customFormat="1" ht="17.25">
      <c r="A7" s="25" t="s">
        <v>9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0" s="1" customFormat="1" ht="15">
      <c r="A8" s="3"/>
      <c r="B8" s="3"/>
      <c r="C8" s="3" t="s">
        <v>28</v>
      </c>
      <c r="D8" s="3" t="s">
        <v>11</v>
      </c>
      <c r="E8" s="3"/>
      <c r="F8" s="3"/>
      <c r="G8" s="3"/>
      <c r="H8" s="3"/>
      <c r="I8" s="3"/>
      <c r="J8" s="3"/>
    </row>
    <row r="9" spans="1:10" s="1" customFormat="1" ht="1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s="1" customFormat="1" ht="1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2:9" s="1" customFormat="1" ht="15">
      <c r="B12" s="26" t="s">
        <v>12</v>
      </c>
      <c r="C12" s="26"/>
      <c r="D12" s="6" t="s">
        <v>4</v>
      </c>
      <c r="E12" s="6"/>
      <c r="G12" s="6"/>
      <c r="H12" s="6"/>
      <c r="I12" s="6" t="s">
        <v>13</v>
      </c>
    </row>
    <row r="13" spans="2:9" s="1" customFormat="1" ht="15">
      <c r="B13" s="27" t="s">
        <v>24</v>
      </c>
      <c r="C13" s="27"/>
      <c r="D13" s="7">
        <v>25828.09</v>
      </c>
      <c r="E13" s="7">
        <v>32118.19</v>
      </c>
      <c r="F13" s="6">
        <v>-9041.53</v>
      </c>
      <c r="G13" s="7">
        <f>SUM(E13-D13+F13)</f>
        <v>-2751.430000000002</v>
      </c>
      <c r="H13" s="7">
        <v>17623.6</v>
      </c>
      <c r="I13" s="8">
        <v>37687.29</v>
      </c>
    </row>
    <row r="14" spans="2:9" s="1" customFormat="1" ht="15">
      <c r="B14" s="27" t="s">
        <v>25</v>
      </c>
      <c r="C14" s="27"/>
      <c r="D14" s="7">
        <v>24470.12</v>
      </c>
      <c r="E14" s="7">
        <v>28537.17</v>
      </c>
      <c r="F14" s="7">
        <v>-34213.28</v>
      </c>
      <c r="G14" s="7">
        <f aca="true" t="shared" si="0" ref="G14:G22">SUM(E14-D14+F14)</f>
        <v>-30146.23</v>
      </c>
      <c r="H14" s="7">
        <v>30349.78</v>
      </c>
      <c r="I14" s="9">
        <v>66345.94</v>
      </c>
    </row>
    <row r="15" spans="2:9" s="1" customFormat="1" ht="15">
      <c r="B15" s="27" t="s">
        <v>16</v>
      </c>
      <c r="C15" s="27"/>
      <c r="D15" s="7">
        <v>4746.5</v>
      </c>
      <c r="E15" s="7">
        <v>4746.5</v>
      </c>
      <c r="F15" s="7">
        <v>-806.99</v>
      </c>
      <c r="G15" s="7">
        <f t="shared" si="0"/>
        <v>-806.99</v>
      </c>
      <c r="H15" s="7">
        <v>7775.4</v>
      </c>
      <c r="I15" s="9">
        <v>23214.69</v>
      </c>
    </row>
    <row r="16" spans="2:9" s="1" customFormat="1" ht="15">
      <c r="B16" s="27" t="s">
        <v>17</v>
      </c>
      <c r="C16" s="27"/>
      <c r="D16" s="7">
        <v>9055.41</v>
      </c>
      <c r="E16" s="7">
        <v>10330.41</v>
      </c>
      <c r="F16" s="7">
        <v>-4023.64</v>
      </c>
      <c r="G16" s="7">
        <f t="shared" si="0"/>
        <v>-2748.64</v>
      </c>
      <c r="H16" s="7">
        <v>7477.75</v>
      </c>
      <c r="I16" s="8">
        <v>20756.81</v>
      </c>
    </row>
    <row r="17" spans="2:9" s="1" customFormat="1" ht="15">
      <c r="B17" s="27" t="s">
        <v>1</v>
      </c>
      <c r="C17" s="27"/>
      <c r="D17" s="7">
        <v>16559.34</v>
      </c>
      <c r="E17" s="7">
        <v>21822.14</v>
      </c>
      <c r="F17" s="7">
        <v>-16853.33</v>
      </c>
      <c r="G17" s="7">
        <f t="shared" si="0"/>
        <v>-11590.530000000002</v>
      </c>
      <c r="H17" s="7">
        <v>20571.52</v>
      </c>
      <c r="I17" s="9">
        <v>37033.08</v>
      </c>
    </row>
    <row r="18" spans="2:9" s="1" customFormat="1" ht="15">
      <c r="B18" s="27" t="s">
        <v>18</v>
      </c>
      <c r="C18" s="27"/>
      <c r="D18" s="7">
        <v>22125.63</v>
      </c>
      <c r="E18" s="7">
        <v>24301.78</v>
      </c>
      <c r="F18" s="7">
        <v>-23068.15</v>
      </c>
      <c r="G18" s="7">
        <f t="shared" si="0"/>
        <v>-20892.000000000004</v>
      </c>
      <c r="H18" s="7">
        <v>26805.39</v>
      </c>
      <c r="I18" s="9">
        <v>36609.7</v>
      </c>
    </row>
    <row r="19" spans="2:11" s="1" customFormat="1" ht="15">
      <c r="B19" s="27" t="s">
        <v>19</v>
      </c>
      <c r="C19" s="27"/>
      <c r="D19" s="7">
        <v>5544.08</v>
      </c>
      <c r="E19" s="7">
        <v>6980.93</v>
      </c>
      <c r="F19" s="7">
        <v>-3739.67</v>
      </c>
      <c r="G19" s="7">
        <f t="shared" si="0"/>
        <v>-2302.8199999999997</v>
      </c>
      <c r="H19" s="7">
        <v>10693.25</v>
      </c>
      <c r="I19" s="8">
        <v>18742.62</v>
      </c>
      <c r="K19" s="10"/>
    </row>
    <row r="20" spans="2:9" s="1" customFormat="1" ht="15">
      <c r="B20" s="27" t="s">
        <v>20</v>
      </c>
      <c r="C20" s="27"/>
      <c r="D20" s="7"/>
      <c r="E20" s="7"/>
      <c r="F20" s="7"/>
      <c r="G20" s="7">
        <f t="shared" si="0"/>
        <v>0</v>
      </c>
      <c r="H20" s="7"/>
      <c r="I20" s="9"/>
    </row>
    <row r="21" spans="2:9" s="1" customFormat="1" ht="15">
      <c r="B21" s="27" t="s">
        <v>21</v>
      </c>
      <c r="C21" s="27"/>
      <c r="D21" s="7">
        <v>367.7</v>
      </c>
      <c r="E21" s="7">
        <v>4620.54</v>
      </c>
      <c r="F21" s="7">
        <v>79.2</v>
      </c>
      <c r="G21" s="7">
        <f t="shared" si="0"/>
        <v>4332.04</v>
      </c>
      <c r="H21" s="7">
        <v>14656.1</v>
      </c>
      <c r="I21" s="9"/>
    </row>
    <row r="22" spans="2:11" s="1" customFormat="1" ht="15">
      <c r="B22" s="28" t="s">
        <v>0</v>
      </c>
      <c r="C22" s="29"/>
      <c r="D22" s="7">
        <f>SUM(D13:D21)</f>
        <v>108696.87</v>
      </c>
      <c r="E22" s="7">
        <f>SUM(E13:E21)</f>
        <v>133457.66</v>
      </c>
      <c r="F22" s="7">
        <f>SUM(F13:F21)</f>
        <v>-91667.39</v>
      </c>
      <c r="G22" s="7">
        <f t="shared" si="0"/>
        <v>-66906.59999999999</v>
      </c>
      <c r="H22" s="7">
        <f>SUM(H13:H21)</f>
        <v>135952.79</v>
      </c>
      <c r="I22" s="11">
        <f>SUM(I13:I21)</f>
        <v>240390.13</v>
      </c>
      <c r="K22" s="10"/>
    </row>
    <row r="23" spans="1:11" ht="15">
      <c r="A23" s="5"/>
      <c r="B23" s="30" t="s">
        <v>2</v>
      </c>
      <c r="C23" s="31"/>
      <c r="D23" s="7"/>
      <c r="E23" s="7"/>
      <c r="F23" s="7"/>
      <c r="G23" s="7"/>
      <c r="H23" s="7"/>
      <c r="I23" s="7">
        <v>1580.22</v>
      </c>
      <c r="J23" s="12"/>
      <c r="K23" s="12"/>
    </row>
    <row r="24" spans="1:10" ht="15">
      <c r="A24" s="5"/>
      <c r="B24" s="28" t="s">
        <v>22</v>
      </c>
      <c r="C24" s="29"/>
      <c r="D24" s="7"/>
      <c r="E24" s="7"/>
      <c r="F24" s="7"/>
      <c r="G24" s="7"/>
      <c r="H24" s="7"/>
      <c r="I24" s="11">
        <f>SUM(I22:I23)</f>
        <v>241970.35</v>
      </c>
      <c r="J24" s="5"/>
    </row>
    <row r="25" spans="1:10" s="1" customFormat="1" ht="15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15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15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5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1" customFormat="1" ht="15">
      <c r="A30" s="14"/>
      <c r="B30" s="13"/>
      <c r="C30" s="13"/>
      <c r="D30" s="13"/>
      <c r="E30" s="13"/>
      <c r="F30" s="13"/>
      <c r="G30" s="13"/>
      <c r="H30" s="13"/>
      <c r="I30" s="13"/>
      <c r="J30" s="13"/>
    </row>
    <row r="31" spans="1:10" s="1" customFormat="1" ht="15">
      <c r="A31" s="15"/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" customFormat="1" ht="15">
      <c r="A32" s="14"/>
      <c r="B32" s="16"/>
      <c r="C32" s="16"/>
      <c r="D32" s="16"/>
      <c r="E32" s="16"/>
      <c r="F32" s="16"/>
      <c r="G32" s="16"/>
      <c r="H32" s="16"/>
      <c r="I32" s="16"/>
      <c r="J32" s="16"/>
    </row>
    <row r="33" spans="1:10" s="2" customFormat="1" ht="17.25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spans="1:10" s="2" customFormat="1" ht="17.25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0" ht="15">
      <c r="A35" s="18"/>
      <c r="B35" s="18"/>
      <c r="C35" s="18"/>
      <c r="D35" s="18"/>
      <c r="E35" s="18"/>
      <c r="F35" s="18"/>
      <c r="G35" s="18"/>
      <c r="H35" s="18"/>
      <c r="I35" s="18"/>
      <c r="J35" s="18"/>
    </row>
    <row r="36" spans="1:10" ht="15">
      <c r="A36" s="18"/>
      <c r="B36" s="18"/>
      <c r="C36" s="18"/>
      <c r="D36" s="18"/>
      <c r="E36" s="18"/>
      <c r="F36" s="18"/>
      <c r="G36" s="18"/>
      <c r="H36" s="18"/>
      <c r="I36" s="18"/>
      <c r="J36" s="18"/>
    </row>
    <row r="37" spans="1:10" ht="15">
      <c r="A37" s="18"/>
      <c r="B37" s="18"/>
      <c r="C37" s="18"/>
      <c r="D37" s="18"/>
      <c r="E37" s="18"/>
      <c r="F37" s="18"/>
      <c r="G37" s="18"/>
      <c r="H37" s="18"/>
      <c r="I37" s="18"/>
      <c r="J37" s="18"/>
    </row>
    <row r="38" spans="1:10" ht="15">
      <c r="A38" s="18"/>
      <c r="B38" s="18"/>
      <c r="C38" s="18"/>
      <c r="D38" s="18"/>
      <c r="E38" s="18"/>
      <c r="F38" s="18"/>
      <c r="G38" s="18"/>
      <c r="H38" s="18"/>
      <c r="I38" s="18"/>
      <c r="J38" s="18"/>
    </row>
    <row r="39" spans="1:10" ht="15">
      <c r="A39" s="18"/>
      <c r="B39" s="18"/>
      <c r="C39" s="18"/>
      <c r="D39" s="18"/>
      <c r="E39" s="18"/>
      <c r="F39" s="18"/>
      <c r="G39" s="18"/>
      <c r="H39" s="18"/>
      <c r="I39" s="18"/>
      <c r="J39" s="18"/>
    </row>
    <row r="40" spans="1:10" ht="15">
      <c r="A40" s="18"/>
      <c r="B40" s="18"/>
      <c r="C40" s="18"/>
      <c r="D40" s="18"/>
      <c r="E40" s="18"/>
      <c r="F40" s="18"/>
      <c r="G40" s="18"/>
      <c r="H40" s="18"/>
      <c r="I40" s="18"/>
      <c r="J40" s="18"/>
    </row>
  </sheetData>
  <sheetProtection/>
  <mergeCells count="15">
    <mergeCell ref="B22:C22"/>
    <mergeCell ref="B23:C23"/>
    <mergeCell ref="B24:C24"/>
    <mergeCell ref="B16:C16"/>
    <mergeCell ref="B17:C17"/>
    <mergeCell ref="B18:C18"/>
    <mergeCell ref="B19:C19"/>
    <mergeCell ref="B20:C20"/>
    <mergeCell ref="B21:C21"/>
    <mergeCell ref="A6:K6"/>
    <mergeCell ref="A7:K7"/>
    <mergeCell ref="B12:C12"/>
    <mergeCell ref="B13:C13"/>
    <mergeCell ref="B14:C14"/>
    <mergeCell ref="B15:C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L40"/>
  <sheetViews>
    <sheetView zoomScalePageLayoutView="0" workbookViewId="0" topLeftCell="A7">
      <selection activeCell="N14" sqref="N14"/>
    </sheetView>
  </sheetViews>
  <sheetFormatPr defaultColWidth="9.00390625" defaultRowHeight="15.75"/>
  <cols>
    <col min="2" max="2" width="12.875" style="0" customWidth="1"/>
    <col min="3" max="3" width="7.875" style="0" customWidth="1"/>
    <col min="4" max="8" width="18.375" style="0" hidden="1" customWidth="1"/>
    <col min="9" max="9" width="18.375" style="0" customWidth="1"/>
    <col min="10" max="10" width="18.25390625" style="0" customWidth="1"/>
    <col min="11" max="11" width="17.875" style="0" customWidth="1"/>
    <col min="12" max="12" width="13.625" style="0" customWidth="1"/>
  </cols>
  <sheetData>
    <row r="6" spans="1:11" s="2" customFormat="1" ht="17.25">
      <c r="A6" s="25" t="s">
        <v>8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s="2" customFormat="1" ht="17.25">
      <c r="A7" s="25" t="s">
        <v>9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0" s="1" customFormat="1" ht="15">
      <c r="A8" s="3"/>
      <c r="B8" s="3"/>
      <c r="C8" s="3" t="s">
        <v>33</v>
      </c>
      <c r="D8" s="3" t="s">
        <v>11</v>
      </c>
      <c r="E8" s="3"/>
      <c r="F8" s="3"/>
      <c r="G8" s="3"/>
      <c r="H8" s="3"/>
      <c r="I8" s="3"/>
      <c r="J8" s="3"/>
    </row>
    <row r="9" spans="1:10" s="1" customFormat="1" ht="1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s="1" customFormat="1" ht="1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1" ht="15">
      <c r="A11" s="5"/>
      <c r="B11" s="5"/>
      <c r="C11" s="5"/>
      <c r="D11" s="5"/>
      <c r="E11" s="5"/>
      <c r="F11" s="5"/>
      <c r="G11" s="5"/>
      <c r="H11" s="5"/>
      <c r="I11" s="5" t="s">
        <v>30</v>
      </c>
      <c r="J11" s="5" t="s">
        <v>31</v>
      </c>
      <c r="K11" s="22" t="s">
        <v>32</v>
      </c>
    </row>
    <row r="12" spans="2:12" s="1" customFormat="1" ht="15">
      <c r="B12" s="26" t="s">
        <v>12</v>
      </c>
      <c r="C12" s="26"/>
      <c r="D12" s="6" t="s">
        <v>4</v>
      </c>
      <c r="E12" s="6"/>
      <c r="G12" s="6"/>
      <c r="H12" s="6"/>
      <c r="I12" s="6" t="s">
        <v>13</v>
      </c>
      <c r="J12" s="6" t="s">
        <v>13</v>
      </c>
      <c r="K12" s="6" t="s">
        <v>13</v>
      </c>
      <c r="L12" s="6" t="s">
        <v>3</v>
      </c>
    </row>
    <row r="13" spans="2:12" s="1" customFormat="1" ht="15">
      <c r="B13" s="27" t="s">
        <v>24</v>
      </c>
      <c r="C13" s="27"/>
      <c r="D13" s="7">
        <v>25828.09</v>
      </c>
      <c r="E13" s="7">
        <v>32118.19</v>
      </c>
      <c r="F13" s="6">
        <v>-9041.53</v>
      </c>
      <c r="G13" s="7">
        <f>SUM(E13-D13+F13)</f>
        <v>-2751.430000000002</v>
      </c>
      <c r="H13" s="7">
        <v>17623.6</v>
      </c>
      <c r="I13" s="8">
        <v>16360.81</v>
      </c>
      <c r="J13" s="8">
        <v>16360.81</v>
      </c>
      <c r="K13" s="8">
        <v>37687.29</v>
      </c>
      <c r="L13" s="8">
        <f>I13+J13+K13</f>
        <v>70408.91</v>
      </c>
    </row>
    <row r="14" spans="2:12" s="1" customFormat="1" ht="15">
      <c r="B14" s="27" t="s">
        <v>25</v>
      </c>
      <c r="C14" s="27"/>
      <c r="D14" s="7">
        <v>24470.12</v>
      </c>
      <c r="E14" s="7">
        <v>28537.17</v>
      </c>
      <c r="F14" s="7">
        <v>-34213.28</v>
      </c>
      <c r="G14" s="7">
        <f aca="true" t="shared" si="0" ref="G14:G22">SUM(E14-D14+F14)</f>
        <v>-30146.23</v>
      </c>
      <c r="H14" s="7">
        <v>30349.78</v>
      </c>
      <c r="I14" s="9">
        <v>85477.87</v>
      </c>
      <c r="J14" s="9">
        <v>85477.87</v>
      </c>
      <c r="K14" s="9">
        <v>66345.94</v>
      </c>
      <c r="L14" s="8">
        <f aca="true" t="shared" si="1" ref="L14:L19">I14+J14+K14</f>
        <v>237301.68</v>
      </c>
    </row>
    <row r="15" spans="2:12" s="1" customFormat="1" ht="15">
      <c r="B15" s="27" t="s">
        <v>16</v>
      </c>
      <c r="C15" s="27"/>
      <c r="D15" s="7">
        <v>4746.5</v>
      </c>
      <c r="E15" s="7">
        <v>4746.5</v>
      </c>
      <c r="F15" s="7">
        <v>-806.99</v>
      </c>
      <c r="G15" s="7">
        <f t="shared" si="0"/>
        <v>-806.99</v>
      </c>
      <c r="H15" s="7">
        <v>7775.4</v>
      </c>
      <c r="I15" s="9">
        <v>7270.76</v>
      </c>
      <c r="J15" s="9">
        <v>7270.76</v>
      </c>
      <c r="K15" s="9">
        <v>23214.69</v>
      </c>
      <c r="L15" s="8">
        <f t="shared" si="1"/>
        <v>37756.21</v>
      </c>
    </row>
    <row r="16" spans="2:12" s="1" customFormat="1" ht="15">
      <c r="B16" s="27" t="s">
        <v>17</v>
      </c>
      <c r="C16" s="27"/>
      <c r="D16" s="7">
        <v>9055.41</v>
      </c>
      <c r="E16" s="7">
        <v>10330.41</v>
      </c>
      <c r="F16" s="7">
        <v>-4023.64</v>
      </c>
      <c r="G16" s="7">
        <f t="shared" si="0"/>
        <v>-2748.64</v>
      </c>
      <c r="H16" s="7">
        <v>7477.75</v>
      </c>
      <c r="I16" s="8">
        <v>18373.82</v>
      </c>
      <c r="J16" s="8">
        <v>18373.82</v>
      </c>
      <c r="K16" s="8">
        <v>20756.81</v>
      </c>
      <c r="L16" s="8">
        <f t="shared" si="1"/>
        <v>57504.45</v>
      </c>
    </row>
    <row r="17" spans="2:12" s="1" customFormat="1" ht="15">
      <c r="B17" s="27" t="s">
        <v>1</v>
      </c>
      <c r="C17" s="27"/>
      <c r="D17" s="7">
        <v>16559.34</v>
      </c>
      <c r="E17" s="7">
        <v>21822.14</v>
      </c>
      <c r="F17" s="7">
        <v>-16853.33</v>
      </c>
      <c r="G17" s="7">
        <f t="shared" si="0"/>
        <v>-11590.530000000002</v>
      </c>
      <c r="H17" s="7">
        <v>20571.52</v>
      </c>
      <c r="I17" s="9">
        <v>38305.72</v>
      </c>
      <c r="J17" s="9">
        <v>38305.72</v>
      </c>
      <c r="K17" s="9">
        <v>37033.08</v>
      </c>
      <c r="L17" s="8">
        <f t="shared" si="1"/>
        <v>113644.52</v>
      </c>
    </row>
    <row r="18" spans="2:12" s="1" customFormat="1" ht="15">
      <c r="B18" s="27" t="s">
        <v>18</v>
      </c>
      <c r="C18" s="27"/>
      <c r="D18" s="7">
        <v>22125.63</v>
      </c>
      <c r="E18" s="7">
        <v>24301.78</v>
      </c>
      <c r="F18" s="7">
        <v>-23068.15</v>
      </c>
      <c r="G18" s="7">
        <f t="shared" si="0"/>
        <v>-20892.000000000004</v>
      </c>
      <c r="H18" s="7">
        <v>26805.39</v>
      </c>
      <c r="I18" s="9">
        <v>30601.48</v>
      </c>
      <c r="J18" s="9">
        <v>30601.48</v>
      </c>
      <c r="K18" s="9">
        <v>36609.7</v>
      </c>
      <c r="L18" s="8">
        <f t="shared" si="1"/>
        <v>97812.66</v>
      </c>
    </row>
    <row r="19" spans="2:12" s="1" customFormat="1" ht="15">
      <c r="B19" s="27" t="s">
        <v>19</v>
      </c>
      <c r="C19" s="27"/>
      <c r="D19" s="7">
        <v>5544.08</v>
      </c>
      <c r="E19" s="7">
        <v>6980.93</v>
      </c>
      <c r="F19" s="7">
        <v>-3739.67</v>
      </c>
      <c r="G19" s="7">
        <f t="shared" si="0"/>
        <v>-2302.8199999999997</v>
      </c>
      <c r="H19" s="7">
        <v>10693.25</v>
      </c>
      <c r="I19" s="8">
        <v>17058.76</v>
      </c>
      <c r="J19" s="8">
        <v>17058.76</v>
      </c>
      <c r="K19" s="8">
        <v>18742.62</v>
      </c>
      <c r="L19" s="8">
        <f t="shared" si="1"/>
        <v>52860.14</v>
      </c>
    </row>
    <row r="20" spans="2:12" s="1" customFormat="1" ht="15">
      <c r="B20" s="27" t="s">
        <v>20</v>
      </c>
      <c r="C20" s="27"/>
      <c r="D20" s="7"/>
      <c r="E20" s="7"/>
      <c r="F20" s="7"/>
      <c r="G20" s="7">
        <f t="shared" si="0"/>
        <v>0</v>
      </c>
      <c r="H20" s="7"/>
      <c r="I20" s="9"/>
      <c r="J20" s="9"/>
      <c r="K20" s="9"/>
      <c r="L20" s="9"/>
    </row>
    <row r="21" spans="2:12" s="1" customFormat="1" ht="15">
      <c r="B21" s="27" t="s">
        <v>21</v>
      </c>
      <c r="C21" s="27"/>
      <c r="D21" s="7">
        <v>367.7</v>
      </c>
      <c r="E21" s="7">
        <v>4620.54</v>
      </c>
      <c r="F21" s="7">
        <v>79.2</v>
      </c>
      <c r="G21" s="7">
        <f t="shared" si="0"/>
        <v>4332.04</v>
      </c>
      <c r="H21" s="7">
        <v>14656.1</v>
      </c>
      <c r="I21" s="9"/>
      <c r="J21" s="9"/>
      <c r="K21" s="9"/>
      <c r="L21" s="9"/>
    </row>
    <row r="22" spans="2:12" s="1" customFormat="1" ht="15">
      <c r="B22" s="28" t="s">
        <v>0</v>
      </c>
      <c r="C22" s="29"/>
      <c r="D22" s="7">
        <f>SUM(D13:D21)</f>
        <v>108696.87</v>
      </c>
      <c r="E22" s="7">
        <f>SUM(E13:E21)</f>
        <v>133457.66</v>
      </c>
      <c r="F22" s="7">
        <f>SUM(F13:F21)</f>
        <v>-91667.39</v>
      </c>
      <c r="G22" s="7">
        <f t="shared" si="0"/>
        <v>-66906.59999999999</v>
      </c>
      <c r="H22" s="7">
        <f>SUM(H13:H21)</f>
        <v>135952.79</v>
      </c>
      <c r="I22" s="11">
        <f>SUM(I13:I21)</f>
        <v>213449.22</v>
      </c>
      <c r="J22" s="11">
        <f>SUM(J13:J21)</f>
        <v>213449.22</v>
      </c>
      <c r="K22" s="11">
        <f>SUM(K13:K21)</f>
        <v>240390.13</v>
      </c>
      <c r="L22" s="11">
        <f>I22+J22+K22</f>
        <v>667288.5700000001</v>
      </c>
    </row>
    <row r="23" spans="1:12" ht="15">
      <c r="A23" s="5"/>
      <c r="B23" s="30" t="s">
        <v>2</v>
      </c>
      <c r="C23" s="31"/>
      <c r="D23" s="7"/>
      <c r="E23" s="7"/>
      <c r="F23" s="7"/>
      <c r="G23" s="7"/>
      <c r="H23" s="7"/>
      <c r="I23" s="7">
        <v>1223.19</v>
      </c>
      <c r="J23" s="7">
        <v>1223.19</v>
      </c>
      <c r="K23" s="7">
        <v>1580.22</v>
      </c>
      <c r="L23" s="8">
        <f>I23+J23+K23</f>
        <v>4026.6000000000004</v>
      </c>
    </row>
    <row r="24" spans="1:12" ht="15">
      <c r="A24" s="5"/>
      <c r="B24" s="28" t="s">
        <v>22</v>
      </c>
      <c r="C24" s="29"/>
      <c r="D24" s="7"/>
      <c r="E24" s="7"/>
      <c r="F24" s="7"/>
      <c r="G24" s="7"/>
      <c r="H24" s="7"/>
      <c r="I24" s="11">
        <f>SUM(I22:I23)</f>
        <v>214672.41</v>
      </c>
      <c r="J24" s="11">
        <f>SUM(J22:J23)</f>
        <v>214672.41</v>
      </c>
      <c r="K24" s="11">
        <f>SUM(K22:K23)</f>
        <v>241970.35</v>
      </c>
      <c r="L24" s="11">
        <f>I24+J24+K24</f>
        <v>671315.17</v>
      </c>
    </row>
    <row r="25" spans="1:10" s="1" customFormat="1" ht="15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15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15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5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1" customFormat="1" ht="15">
      <c r="A30" s="14"/>
      <c r="B30" s="13"/>
      <c r="C30" s="13"/>
      <c r="D30" s="13"/>
      <c r="E30" s="13"/>
      <c r="F30" s="13"/>
      <c r="G30" s="13"/>
      <c r="H30" s="13"/>
      <c r="I30" s="13"/>
      <c r="J30" s="13"/>
    </row>
    <row r="31" spans="1:10" s="1" customFormat="1" ht="15">
      <c r="A31" s="15"/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" customFormat="1" ht="15">
      <c r="A32" s="14"/>
      <c r="B32" s="16"/>
      <c r="C32" s="16"/>
      <c r="D32" s="16"/>
      <c r="E32" s="16"/>
      <c r="F32" s="16"/>
      <c r="G32" s="16"/>
      <c r="H32" s="16"/>
      <c r="I32" s="16"/>
      <c r="J32" s="16"/>
    </row>
    <row r="33" spans="1:10" s="2" customFormat="1" ht="17.25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spans="1:10" s="2" customFormat="1" ht="17.25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0" ht="15">
      <c r="A35" s="18"/>
      <c r="B35" s="18"/>
      <c r="C35" s="18"/>
      <c r="D35" s="18"/>
      <c r="E35" s="18"/>
      <c r="F35" s="18"/>
      <c r="G35" s="18"/>
      <c r="H35" s="18"/>
      <c r="I35" s="18"/>
      <c r="J35" s="18"/>
    </row>
    <row r="36" spans="1:10" ht="15">
      <c r="A36" s="18"/>
      <c r="B36" s="18"/>
      <c r="C36" s="18"/>
      <c r="D36" s="18"/>
      <c r="E36" s="18"/>
      <c r="F36" s="18"/>
      <c r="G36" s="18"/>
      <c r="H36" s="18"/>
      <c r="I36" s="18"/>
      <c r="J36" s="18"/>
    </row>
    <row r="37" spans="1:10" ht="15">
      <c r="A37" s="18"/>
      <c r="B37" s="18"/>
      <c r="C37" s="18"/>
      <c r="D37" s="18"/>
      <c r="E37" s="18"/>
      <c r="F37" s="18"/>
      <c r="G37" s="18"/>
      <c r="H37" s="18"/>
      <c r="I37" s="18"/>
      <c r="J37" s="18"/>
    </row>
    <row r="38" spans="1:10" ht="15">
      <c r="A38" s="18"/>
      <c r="B38" s="18"/>
      <c r="C38" s="18"/>
      <c r="D38" s="18"/>
      <c r="E38" s="18"/>
      <c r="F38" s="18"/>
      <c r="G38" s="18"/>
      <c r="H38" s="18"/>
      <c r="I38" s="18"/>
      <c r="J38" s="18"/>
    </row>
    <row r="39" spans="1:10" ht="15">
      <c r="A39" s="18"/>
      <c r="B39" s="18"/>
      <c r="C39" s="18"/>
      <c r="D39" s="18"/>
      <c r="E39" s="18"/>
      <c r="F39" s="18"/>
      <c r="G39" s="18"/>
      <c r="H39" s="18"/>
      <c r="I39" s="18"/>
      <c r="J39" s="18"/>
    </row>
    <row r="40" spans="1:10" ht="15">
      <c r="A40" s="18"/>
      <c r="B40" s="18"/>
      <c r="C40" s="18"/>
      <c r="D40" s="18"/>
      <c r="E40" s="18"/>
      <c r="F40" s="18"/>
      <c r="G40" s="18"/>
      <c r="H40" s="18"/>
      <c r="I40" s="18"/>
      <c r="J40" s="18"/>
    </row>
  </sheetData>
  <sheetProtection/>
  <mergeCells count="15">
    <mergeCell ref="A6:K6"/>
    <mergeCell ref="A7:K7"/>
    <mergeCell ref="B12:C12"/>
    <mergeCell ref="B13:C13"/>
    <mergeCell ref="B20:C20"/>
    <mergeCell ref="B21:C21"/>
    <mergeCell ref="B22:C22"/>
    <mergeCell ref="B23:C23"/>
    <mergeCell ref="B24:C24"/>
    <mergeCell ref="B14:C14"/>
    <mergeCell ref="B15:C15"/>
    <mergeCell ref="B16:C16"/>
    <mergeCell ref="B17:C17"/>
    <mergeCell ref="B18:C18"/>
    <mergeCell ref="B19:C1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6:K40"/>
  <sheetViews>
    <sheetView tabSelected="1" zoomScalePageLayoutView="0" workbookViewId="0" topLeftCell="A1">
      <selection activeCell="M11" sqref="M11"/>
    </sheetView>
  </sheetViews>
  <sheetFormatPr defaultColWidth="9.00390625" defaultRowHeight="15.75"/>
  <cols>
    <col min="2" max="2" width="12.875" style="0" customWidth="1"/>
    <col min="3" max="3" width="7.875" style="0" customWidth="1"/>
    <col min="4" max="8" width="18.375" style="0" hidden="1" customWidth="1"/>
    <col min="9" max="9" width="18.375" style="0" customWidth="1"/>
    <col min="10" max="10" width="15.625" style="0" customWidth="1"/>
    <col min="11" max="11" width="17.875" style="0" customWidth="1"/>
  </cols>
  <sheetData>
    <row r="6" spans="1:11" s="2" customFormat="1" ht="17.25">
      <c r="A6" s="25" t="s">
        <v>8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s="2" customFormat="1" ht="17.25">
      <c r="A7" s="25" t="s">
        <v>9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0" s="1" customFormat="1" ht="15">
      <c r="A8" s="3"/>
      <c r="B8" s="3"/>
      <c r="C8" s="3" t="s">
        <v>34</v>
      </c>
      <c r="D8" s="3" t="s">
        <v>11</v>
      </c>
      <c r="E8" s="3"/>
      <c r="F8" s="3"/>
      <c r="G8" s="3"/>
      <c r="H8" s="3"/>
      <c r="I8" s="3"/>
      <c r="J8" s="3"/>
    </row>
    <row r="9" spans="1:10" s="1" customFormat="1" ht="1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s="1" customFormat="1" ht="1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5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2:9" s="1" customFormat="1" ht="15">
      <c r="B12" s="26" t="s">
        <v>12</v>
      </c>
      <c r="C12" s="26"/>
      <c r="D12" s="6" t="s">
        <v>4</v>
      </c>
      <c r="E12" s="6"/>
      <c r="G12" s="6"/>
      <c r="H12" s="6"/>
      <c r="I12" s="6" t="s">
        <v>13</v>
      </c>
    </row>
    <row r="13" spans="2:9" s="1" customFormat="1" ht="15">
      <c r="B13" s="27" t="s">
        <v>24</v>
      </c>
      <c r="C13" s="27"/>
      <c r="D13" s="7">
        <v>25828.09</v>
      </c>
      <c r="E13" s="7">
        <v>32118.19</v>
      </c>
      <c r="F13" s="6">
        <v>-9041.53</v>
      </c>
      <c r="G13" s="7">
        <f>SUM(E13-D13+F13)</f>
        <v>-2751.430000000002</v>
      </c>
      <c r="H13" s="7">
        <v>17623.6</v>
      </c>
      <c r="I13" s="8">
        <v>46000.45</v>
      </c>
    </row>
    <row r="14" spans="2:9" s="1" customFormat="1" ht="15">
      <c r="B14" s="27" t="s">
        <v>25</v>
      </c>
      <c r="C14" s="27"/>
      <c r="D14" s="7">
        <v>24470.12</v>
      </c>
      <c r="E14" s="7">
        <v>28537.17</v>
      </c>
      <c r="F14" s="7">
        <v>-34213.28</v>
      </c>
      <c r="G14" s="7">
        <f aca="true" t="shared" si="0" ref="G14:G22">SUM(E14-D14+F14)</f>
        <v>-30146.23</v>
      </c>
      <c r="H14" s="7">
        <v>30349.78</v>
      </c>
      <c r="I14" s="9">
        <v>68415.29</v>
      </c>
    </row>
    <row r="15" spans="2:9" s="1" customFormat="1" ht="15">
      <c r="B15" s="27" t="s">
        <v>16</v>
      </c>
      <c r="C15" s="27"/>
      <c r="D15" s="7">
        <v>4746.5</v>
      </c>
      <c r="E15" s="7">
        <v>4746.5</v>
      </c>
      <c r="F15" s="7">
        <v>-806.99</v>
      </c>
      <c r="G15" s="7">
        <f t="shared" si="0"/>
        <v>-806.99</v>
      </c>
      <c r="H15" s="7">
        <v>7775.4</v>
      </c>
      <c r="I15" s="9">
        <v>12255.92</v>
      </c>
    </row>
    <row r="16" spans="2:9" s="1" customFormat="1" ht="15">
      <c r="B16" s="27" t="s">
        <v>17</v>
      </c>
      <c r="C16" s="27"/>
      <c r="D16" s="7">
        <v>9055.41</v>
      </c>
      <c r="E16" s="7">
        <v>10330.41</v>
      </c>
      <c r="F16" s="7">
        <v>-4023.64</v>
      </c>
      <c r="G16" s="7">
        <f t="shared" si="0"/>
        <v>-2748.64</v>
      </c>
      <c r="H16" s="7">
        <v>7477.75</v>
      </c>
      <c r="I16" s="8">
        <v>15303.54</v>
      </c>
    </row>
    <row r="17" spans="2:9" s="1" customFormat="1" ht="15">
      <c r="B17" s="27" t="s">
        <v>1</v>
      </c>
      <c r="C17" s="27"/>
      <c r="D17" s="7">
        <v>16559.34</v>
      </c>
      <c r="E17" s="7">
        <v>21822.14</v>
      </c>
      <c r="F17" s="7">
        <v>-16853.33</v>
      </c>
      <c r="G17" s="7">
        <f t="shared" si="0"/>
        <v>-11590.530000000002</v>
      </c>
      <c r="H17" s="7">
        <v>20571.52</v>
      </c>
      <c r="I17" s="9">
        <v>51570.37</v>
      </c>
    </row>
    <row r="18" spans="2:9" s="1" customFormat="1" ht="15">
      <c r="B18" s="27" t="s">
        <v>18</v>
      </c>
      <c r="C18" s="27"/>
      <c r="D18" s="7">
        <v>22125.63</v>
      </c>
      <c r="E18" s="7">
        <v>24301.78</v>
      </c>
      <c r="F18" s="7">
        <v>-23068.15</v>
      </c>
      <c r="G18" s="7">
        <f t="shared" si="0"/>
        <v>-20892.000000000004</v>
      </c>
      <c r="H18" s="7">
        <v>26805.39</v>
      </c>
      <c r="I18" s="9">
        <v>38404.7</v>
      </c>
    </row>
    <row r="19" spans="2:11" s="1" customFormat="1" ht="15">
      <c r="B19" s="27" t="s">
        <v>19</v>
      </c>
      <c r="C19" s="27"/>
      <c r="D19" s="7">
        <v>5544.08</v>
      </c>
      <c r="E19" s="7">
        <v>6980.93</v>
      </c>
      <c r="F19" s="7">
        <v>-3739.67</v>
      </c>
      <c r="G19" s="7">
        <f t="shared" si="0"/>
        <v>-2302.8199999999997</v>
      </c>
      <c r="H19" s="7">
        <v>10693.25</v>
      </c>
      <c r="I19" s="8">
        <v>21512.48</v>
      </c>
      <c r="K19" s="10"/>
    </row>
    <row r="20" spans="2:9" s="1" customFormat="1" ht="15">
      <c r="B20" s="27" t="s">
        <v>20</v>
      </c>
      <c r="C20" s="27"/>
      <c r="D20" s="7"/>
      <c r="E20" s="7"/>
      <c r="F20" s="7"/>
      <c r="G20" s="7">
        <f t="shared" si="0"/>
        <v>0</v>
      </c>
      <c r="H20" s="7"/>
      <c r="I20" s="9"/>
    </row>
    <row r="21" spans="2:9" s="1" customFormat="1" ht="15">
      <c r="B21" s="27" t="s">
        <v>21</v>
      </c>
      <c r="C21" s="27"/>
      <c r="D21" s="7">
        <v>367.7</v>
      </c>
      <c r="E21" s="7">
        <v>4620.54</v>
      </c>
      <c r="F21" s="7">
        <v>79.2</v>
      </c>
      <c r="G21" s="7">
        <f t="shared" si="0"/>
        <v>4332.04</v>
      </c>
      <c r="H21" s="7">
        <v>14656.1</v>
      </c>
      <c r="I21" s="9"/>
    </row>
    <row r="22" spans="2:11" s="1" customFormat="1" ht="15">
      <c r="B22" s="28" t="s">
        <v>0</v>
      </c>
      <c r="C22" s="29"/>
      <c r="D22" s="7">
        <f>SUM(D13:D21)</f>
        <v>108696.87</v>
      </c>
      <c r="E22" s="7">
        <f>SUM(E13:E21)</f>
        <v>133457.66</v>
      </c>
      <c r="F22" s="7">
        <f>SUM(F13:F21)</f>
        <v>-91667.39</v>
      </c>
      <c r="G22" s="7">
        <f t="shared" si="0"/>
        <v>-66906.59999999999</v>
      </c>
      <c r="H22" s="7">
        <f>SUM(H13:H21)</f>
        <v>135952.79</v>
      </c>
      <c r="I22" s="11">
        <f>SUM(I13:I21)</f>
        <v>253462.74999999997</v>
      </c>
      <c r="K22" s="10"/>
    </row>
    <row r="23" spans="1:11" ht="15">
      <c r="A23" s="23"/>
      <c r="B23" s="30" t="s">
        <v>2</v>
      </c>
      <c r="C23" s="31"/>
      <c r="D23" s="7"/>
      <c r="E23" s="7"/>
      <c r="F23" s="7"/>
      <c r="G23" s="7"/>
      <c r="H23" s="7"/>
      <c r="I23" s="7">
        <v>283.97</v>
      </c>
      <c r="J23" s="12"/>
      <c r="K23" s="12"/>
    </row>
    <row r="24" spans="1:10" ht="15">
      <c r="A24" s="23"/>
      <c r="B24" s="28" t="s">
        <v>22</v>
      </c>
      <c r="C24" s="29"/>
      <c r="D24" s="7"/>
      <c r="E24" s="7"/>
      <c r="F24" s="7"/>
      <c r="G24" s="7"/>
      <c r="H24" s="7"/>
      <c r="I24" s="11">
        <f>SUM(I22:I23)</f>
        <v>253746.71999999997</v>
      </c>
      <c r="J24" s="23"/>
    </row>
    <row r="25" spans="1:10" s="1" customFormat="1" ht="15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15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15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5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5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0" s="1" customFormat="1" ht="15">
      <c r="A30" s="14"/>
      <c r="B30" s="13"/>
      <c r="C30" s="13"/>
      <c r="D30" s="13"/>
      <c r="E30" s="13"/>
      <c r="F30" s="13"/>
      <c r="G30" s="13"/>
      <c r="H30" s="13"/>
      <c r="I30" s="13"/>
      <c r="J30" s="13"/>
    </row>
    <row r="31" spans="1:10" s="1" customFormat="1" ht="15">
      <c r="A31" s="15"/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" customFormat="1" ht="15">
      <c r="A32" s="14"/>
      <c r="B32" s="16"/>
      <c r="C32" s="16"/>
      <c r="D32" s="16"/>
      <c r="E32" s="16"/>
      <c r="F32" s="16"/>
      <c r="G32" s="16"/>
      <c r="H32" s="16"/>
      <c r="I32" s="16"/>
      <c r="J32" s="16"/>
    </row>
    <row r="33" spans="1:10" s="2" customFormat="1" ht="17.25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spans="1:10" s="2" customFormat="1" ht="17.25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0" ht="15">
      <c r="A35" s="24"/>
      <c r="B35" s="24"/>
      <c r="C35" s="24"/>
      <c r="D35" s="24"/>
      <c r="E35" s="24"/>
      <c r="F35" s="24"/>
      <c r="G35" s="24"/>
      <c r="H35" s="24"/>
      <c r="I35" s="24"/>
      <c r="J35" s="24"/>
    </row>
    <row r="36" spans="1:10" ht="15">
      <c r="A36" s="24"/>
      <c r="B36" s="24"/>
      <c r="C36" s="24"/>
      <c r="D36" s="24"/>
      <c r="E36" s="24"/>
      <c r="F36" s="24"/>
      <c r="G36" s="24"/>
      <c r="H36" s="24"/>
      <c r="I36" s="24"/>
      <c r="J36" s="24"/>
    </row>
    <row r="37" spans="1:10" ht="15">
      <c r="A37" s="24"/>
      <c r="B37" s="24"/>
      <c r="C37" s="24"/>
      <c r="D37" s="24"/>
      <c r="E37" s="24"/>
      <c r="F37" s="24"/>
      <c r="G37" s="24"/>
      <c r="H37" s="24"/>
      <c r="I37" s="24"/>
      <c r="J37" s="24"/>
    </row>
    <row r="38" spans="1:10" ht="15">
      <c r="A38" s="24"/>
      <c r="B38" s="24"/>
      <c r="C38" s="24"/>
      <c r="D38" s="24"/>
      <c r="E38" s="24"/>
      <c r="F38" s="24"/>
      <c r="G38" s="24"/>
      <c r="H38" s="24"/>
      <c r="I38" s="24"/>
      <c r="J38" s="24"/>
    </row>
    <row r="39" spans="1:10" ht="15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10" ht="15">
      <c r="A40" s="24"/>
      <c r="B40" s="24"/>
      <c r="C40" s="24"/>
      <c r="D40" s="24"/>
      <c r="E40" s="24"/>
      <c r="F40" s="24"/>
      <c r="G40" s="24"/>
      <c r="H40" s="24"/>
      <c r="I40" s="24"/>
      <c r="J40" s="24"/>
    </row>
  </sheetData>
  <sheetProtection/>
  <mergeCells count="15">
    <mergeCell ref="A6:K6"/>
    <mergeCell ref="A7:K7"/>
    <mergeCell ref="B12:C12"/>
    <mergeCell ref="B13:C13"/>
    <mergeCell ref="B14:C14"/>
    <mergeCell ref="B15:C15"/>
    <mergeCell ref="B22:C22"/>
    <mergeCell ref="B23:C23"/>
    <mergeCell ref="B24:C24"/>
    <mergeCell ref="B16:C16"/>
    <mergeCell ref="B17:C17"/>
    <mergeCell ref="B18:C18"/>
    <mergeCell ref="B19:C19"/>
    <mergeCell ref="B20:C20"/>
    <mergeCell ref="B21:C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Natashka</dc:creator>
  <cp:keywords/>
  <dc:description/>
  <cp:lastModifiedBy>Елена Васильевна</cp:lastModifiedBy>
  <cp:lastPrinted>2013-01-10T11:59:02Z</cp:lastPrinted>
  <dcterms:created xsi:type="dcterms:W3CDTF">2005-03-02T10:27:55Z</dcterms:created>
  <dcterms:modified xsi:type="dcterms:W3CDTF">2013-02-11T08:41:28Z</dcterms:modified>
  <cp:category/>
  <cp:version/>
  <cp:contentType/>
  <cp:contentStatus/>
</cp:coreProperties>
</file>