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6" yWindow="410" windowWidth="12120" windowHeight="9000" tabRatio="876" firstSheet="1" activeTab="6"/>
  </bookViews>
  <sheets>
    <sheet name="платежи июль" sheetId="1" r:id="rId1"/>
    <sheet name="платежи август" sheetId="2" r:id="rId2"/>
    <sheet name="платежи сент" sheetId="3" r:id="rId3"/>
    <sheet name="3 квартал" sheetId="4" r:id="rId4"/>
    <sheet name="платежи окт" sheetId="5" r:id="rId5"/>
    <sheet name="платежи нояб" sheetId="6" r:id="rId6"/>
    <sheet name="платежи дек" sheetId="7" r:id="rId7"/>
    <sheet name="4 квартал" sheetId="8" r:id="rId8"/>
    <sheet name="январь2013" sheetId="9" r:id="rId9"/>
  </sheets>
  <definedNames/>
  <calcPr fullCalcOnLoad="1"/>
</workbook>
</file>

<file path=xl/sharedStrings.xml><?xml version="1.0" encoding="utf-8"?>
<sst xmlns="http://schemas.openxmlformats.org/spreadsheetml/2006/main" count="156" uniqueCount="33">
  <si>
    <t>ИТОГО:</t>
  </si>
  <si>
    <t>Хлопина д.3</t>
  </si>
  <si>
    <t>Всего:</t>
  </si>
  <si>
    <t>июнь</t>
  </si>
  <si>
    <t>июль</t>
  </si>
  <si>
    <t>август</t>
  </si>
  <si>
    <t>сентябрь</t>
  </si>
  <si>
    <t>Всего</t>
  </si>
  <si>
    <t>от проживающих в жилых ведомственных домах ФГБОУ ВПО "СПбГПУ"</t>
  </si>
  <si>
    <r>
      <t xml:space="preserve">                 </t>
    </r>
    <r>
      <rPr>
        <b/>
        <u val="single"/>
        <sz val="12"/>
        <rFont val="Arial"/>
        <family val="2"/>
      </rPr>
      <t>июль 2012г</t>
    </r>
    <r>
      <rPr>
        <b/>
        <sz val="12"/>
        <rFont val="Arial"/>
        <family val="2"/>
      </rPr>
      <t xml:space="preserve"> </t>
    </r>
  </si>
  <si>
    <t>за июнь 2010г.</t>
  </si>
  <si>
    <t>дома</t>
  </si>
  <si>
    <t>Сумма (руб.)</t>
  </si>
  <si>
    <t>1 корпус</t>
  </si>
  <si>
    <t>2 корпус</t>
  </si>
  <si>
    <t>Хим.корпус</t>
  </si>
  <si>
    <t>Политех., д.31</t>
  </si>
  <si>
    <t>Хлопина д.7 к.1</t>
  </si>
  <si>
    <t>Хлопина д.7 к.2</t>
  </si>
  <si>
    <t>Хлопина д.7 к.3</t>
  </si>
  <si>
    <t>Справка о поступлении платежей за проживание в жилых домах</t>
  </si>
  <si>
    <r>
      <t xml:space="preserve">                 август </t>
    </r>
    <r>
      <rPr>
        <b/>
        <u val="single"/>
        <sz val="12"/>
        <rFont val="Arial"/>
        <family val="2"/>
      </rPr>
      <t>2012г</t>
    </r>
    <r>
      <rPr>
        <b/>
        <sz val="12"/>
        <rFont val="Arial"/>
        <family val="2"/>
      </rPr>
      <t xml:space="preserve"> </t>
    </r>
  </si>
  <si>
    <r>
      <t xml:space="preserve">                 сентябрь </t>
    </r>
    <r>
      <rPr>
        <b/>
        <u val="single"/>
        <sz val="12"/>
        <rFont val="Arial"/>
        <family val="2"/>
      </rPr>
      <t>2012г</t>
    </r>
    <r>
      <rPr>
        <b/>
        <sz val="12"/>
        <rFont val="Arial"/>
        <family val="2"/>
      </rPr>
      <t xml:space="preserve"> </t>
    </r>
  </si>
  <si>
    <r>
      <t xml:space="preserve">                 октябрь </t>
    </r>
    <r>
      <rPr>
        <b/>
        <u val="single"/>
        <sz val="12"/>
        <rFont val="Arial"/>
        <family val="2"/>
      </rPr>
      <t>2012г</t>
    </r>
    <r>
      <rPr>
        <b/>
        <sz val="12"/>
        <rFont val="Arial"/>
        <family val="2"/>
      </rPr>
      <t xml:space="preserve"> </t>
    </r>
  </si>
  <si>
    <r>
      <t xml:space="preserve">                 ноябрь </t>
    </r>
    <r>
      <rPr>
        <b/>
        <u val="single"/>
        <sz val="12"/>
        <rFont val="Arial"/>
        <family val="2"/>
      </rPr>
      <t>2012г</t>
    </r>
    <r>
      <rPr>
        <b/>
        <sz val="12"/>
        <rFont val="Arial"/>
        <family val="2"/>
      </rPr>
      <t xml:space="preserve"> </t>
    </r>
  </si>
  <si>
    <r>
      <t xml:space="preserve">                 декабрь </t>
    </r>
    <r>
      <rPr>
        <b/>
        <u val="single"/>
        <sz val="12"/>
        <rFont val="Arial"/>
        <family val="2"/>
      </rPr>
      <t>2012г</t>
    </r>
    <r>
      <rPr>
        <b/>
        <sz val="12"/>
        <rFont val="Arial"/>
        <family val="2"/>
      </rPr>
      <t xml:space="preserve"> </t>
    </r>
  </si>
  <si>
    <r>
      <t xml:space="preserve">                 3 квартал</t>
    </r>
    <r>
      <rPr>
        <b/>
        <u val="single"/>
        <sz val="12"/>
        <rFont val="Arial"/>
        <family val="2"/>
      </rPr>
      <t xml:space="preserve"> 2012г</t>
    </r>
    <r>
      <rPr>
        <b/>
        <sz val="12"/>
        <rFont val="Arial"/>
        <family val="2"/>
      </rPr>
      <t xml:space="preserve"> </t>
    </r>
  </si>
  <si>
    <t xml:space="preserve">                        от проживающих в жилых ведомственных домах ФГБОУ ВПО "СПбГПУ"</t>
  </si>
  <si>
    <r>
      <t xml:space="preserve">                 4 квартал </t>
    </r>
    <r>
      <rPr>
        <b/>
        <u val="single"/>
        <sz val="12"/>
        <rFont val="Arial"/>
        <family val="2"/>
      </rPr>
      <t>2012г</t>
    </r>
    <r>
      <rPr>
        <b/>
        <sz val="12"/>
        <rFont val="Arial"/>
        <family val="2"/>
      </rPr>
      <t xml:space="preserve"> </t>
    </r>
  </si>
  <si>
    <t>октябрь</t>
  </si>
  <si>
    <t>ноябрь</t>
  </si>
  <si>
    <t>декабрь</t>
  </si>
  <si>
    <r>
      <t xml:space="preserve">                январь </t>
    </r>
    <r>
      <rPr>
        <b/>
        <u val="single"/>
        <sz val="12"/>
        <rFont val="Arial"/>
        <family val="2"/>
      </rPr>
      <t>2013г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</si>
</sst>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[$-FC19]d\ mmmm\ yyyy\ &quot;г.&quot;"/>
    <numFmt numFmtId="174" formatCode="000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.##0.00_р_."/>
    <numFmt numFmtId="181" formatCode="#.##0.00"/>
    <numFmt numFmtId="182" formatCode="0.00000"/>
  </numFmts>
  <fonts count="42">
    <font>
      <sz val="12"/>
      <name val="Times New Roman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vertical="top"/>
      <protection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2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2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6" fillId="0" borderId="11" xfId="0" applyNumberFormat="1" applyFont="1" applyFill="1" applyBorder="1" applyAlignment="1" applyProtection="1">
      <alignment horizontal="left" vertical="top"/>
      <protection/>
    </xf>
    <xf numFmtId="2" fontId="6" fillId="0" borderId="12" xfId="0" applyNumberFormat="1" applyFont="1" applyFill="1" applyBorder="1" applyAlignment="1" applyProtection="1">
      <alignment horizontal="left" vertical="top"/>
      <protection/>
    </xf>
    <xf numFmtId="2" fontId="4" fillId="0" borderId="10" xfId="0" applyNumberFormat="1" applyFont="1" applyFill="1" applyBorder="1" applyAlignment="1" applyProtection="1">
      <alignment horizontal="left"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8"/>
  <sheetViews>
    <sheetView zoomScalePageLayoutView="0" workbookViewId="0" topLeftCell="A4">
      <selection activeCell="A4" sqref="A1:IV16384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</cols>
  <sheetData>
    <row r="6" spans="1:11" s="2" customFormat="1" ht="17.2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2" customFormat="1" ht="17.2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0" s="1" customFormat="1" ht="15">
      <c r="A8" s="3"/>
      <c r="B8" s="3"/>
      <c r="C8" s="3" t="s">
        <v>9</v>
      </c>
      <c r="D8" s="3" t="s">
        <v>10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2:9" s="1" customFormat="1" ht="15">
      <c r="B12" s="23" t="s">
        <v>11</v>
      </c>
      <c r="C12" s="23"/>
      <c r="D12" s="6" t="s">
        <v>3</v>
      </c>
      <c r="E12" s="6"/>
      <c r="G12" s="6"/>
      <c r="H12" s="6"/>
      <c r="I12" s="6" t="s">
        <v>12</v>
      </c>
    </row>
    <row r="13" spans="2:9" s="1" customFormat="1" ht="15">
      <c r="B13" s="21" t="s">
        <v>15</v>
      </c>
      <c r="C13" s="21"/>
      <c r="D13" s="7">
        <v>4746.5</v>
      </c>
      <c r="E13" s="7">
        <v>4746.5</v>
      </c>
      <c r="F13" s="7">
        <v>-806.99</v>
      </c>
      <c r="G13" s="7">
        <f>SUM(E13-D13+F13)</f>
        <v>-806.99</v>
      </c>
      <c r="H13" s="7">
        <v>7775.4</v>
      </c>
      <c r="I13" s="9">
        <v>47291.6</v>
      </c>
    </row>
    <row r="14" spans="2:9" s="1" customFormat="1" ht="15">
      <c r="B14" s="21" t="s">
        <v>13</v>
      </c>
      <c r="C14" s="21"/>
      <c r="D14" s="7">
        <v>25828.09</v>
      </c>
      <c r="E14" s="7">
        <v>32118.19</v>
      </c>
      <c r="F14" s="6">
        <v>-9041.53</v>
      </c>
      <c r="G14" s="7">
        <f>SUM(E14-D14+F14)</f>
        <v>-2751.430000000002</v>
      </c>
      <c r="H14" s="7">
        <v>17623.6</v>
      </c>
      <c r="I14" s="8">
        <v>247813.22</v>
      </c>
    </row>
    <row r="15" spans="2:9" s="1" customFormat="1" ht="15">
      <c r="B15" s="21" t="s">
        <v>14</v>
      </c>
      <c r="C15" s="21"/>
      <c r="D15" s="7">
        <v>24470.12</v>
      </c>
      <c r="E15" s="7">
        <v>28537.17</v>
      </c>
      <c r="F15" s="7">
        <v>-34213.28</v>
      </c>
      <c r="G15" s="7">
        <f aca="true" t="shared" si="0" ref="G15:G22">SUM(E15-D15+F15)</f>
        <v>-30146.23</v>
      </c>
      <c r="H15" s="7">
        <v>30349.78</v>
      </c>
      <c r="I15" s="9">
        <v>428968.54</v>
      </c>
    </row>
    <row r="16" spans="2:9" s="1" customFormat="1" ht="15">
      <c r="B16" s="21" t="s">
        <v>16</v>
      </c>
      <c r="C16" s="21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305789.19</v>
      </c>
    </row>
    <row r="17" spans="2:9" s="1" customFormat="1" ht="15">
      <c r="B17" s="21" t="s">
        <v>1</v>
      </c>
      <c r="C17" s="21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285621.99</v>
      </c>
    </row>
    <row r="18" spans="2:9" s="1" customFormat="1" ht="15">
      <c r="B18" s="21" t="s">
        <v>17</v>
      </c>
      <c r="C18" s="21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233505.01</v>
      </c>
    </row>
    <row r="19" spans="2:11" s="1" customFormat="1" ht="15">
      <c r="B19" s="21" t="s">
        <v>18</v>
      </c>
      <c r="C19" s="21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151306.31</v>
      </c>
      <c r="K19" s="10"/>
    </row>
    <row r="20" spans="2:9" s="1" customFormat="1" ht="15">
      <c r="B20" s="21" t="s">
        <v>19</v>
      </c>
      <c r="C20" s="21"/>
      <c r="D20" s="7"/>
      <c r="E20" s="7"/>
      <c r="F20" s="7"/>
      <c r="G20" s="7">
        <f t="shared" si="0"/>
        <v>0</v>
      </c>
      <c r="H20" s="7"/>
      <c r="I20" s="9">
        <v>327849.41</v>
      </c>
    </row>
    <row r="21" spans="2:9" s="1" customFormat="1" ht="15">
      <c r="B21" s="21"/>
      <c r="C21" s="21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</row>
    <row r="22" spans="2:11" s="1" customFormat="1" ht="15">
      <c r="B22" s="19" t="s">
        <v>0</v>
      </c>
      <c r="C22" s="20"/>
      <c r="D22" s="7">
        <f>SUM(D14:D21)</f>
        <v>103950.37</v>
      </c>
      <c r="E22" s="7">
        <f>SUM(E14:E21)</f>
        <v>128711.15999999999</v>
      </c>
      <c r="F22" s="7">
        <f>SUM(F14:F21)</f>
        <v>-90860.4</v>
      </c>
      <c r="G22" s="7">
        <f t="shared" si="0"/>
        <v>-66099.61</v>
      </c>
      <c r="H22" s="7">
        <f>SUM(H14:H21)</f>
        <v>128177.39</v>
      </c>
      <c r="I22" s="11">
        <f>SUM(I14:I21)</f>
        <v>1980853.67</v>
      </c>
      <c r="K22" s="10"/>
    </row>
    <row r="23" spans="1:10" s="1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1" customFormat="1" ht="15">
      <c r="A28" s="13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15">
      <c r="A29" s="14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15">
      <c r="A30" s="13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" customFormat="1" ht="17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2" customFormat="1" ht="17.2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</sheetData>
  <sheetProtection/>
  <mergeCells count="13">
    <mergeCell ref="A6:K6"/>
    <mergeCell ref="A7:K7"/>
    <mergeCell ref="B12:C12"/>
    <mergeCell ref="B14:C14"/>
    <mergeCell ref="B15:C15"/>
    <mergeCell ref="B22:C22"/>
    <mergeCell ref="B13:C13"/>
    <mergeCell ref="B16:C16"/>
    <mergeCell ref="B17:C17"/>
    <mergeCell ref="B18:C18"/>
    <mergeCell ref="B19:C19"/>
    <mergeCell ref="B20:C20"/>
    <mergeCell ref="B21:C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38"/>
  <sheetViews>
    <sheetView zoomScalePageLayoutView="0" workbookViewId="0" topLeftCell="A1">
      <selection activeCell="I12" sqref="I12:I22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</cols>
  <sheetData>
    <row r="6" spans="1:11" s="2" customFormat="1" ht="17.2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2" customFormat="1" ht="17.2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0" s="1" customFormat="1" ht="15">
      <c r="A8" s="3"/>
      <c r="B8" s="3"/>
      <c r="C8" s="3" t="s">
        <v>21</v>
      </c>
      <c r="D8" s="3" t="s">
        <v>10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2:9" s="1" customFormat="1" ht="15">
      <c r="B12" s="23" t="s">
        <v>11</v>
      </c>
      <c r="C12" s="23"/>
      <c r="D12" s="6" t="s">
        <v>3</v>
      </c>
      <c r="E12" s="6"/>
      <c r="G12" s="6"/>
      <c r="H12" s="6"/>
      <c r="I12" s="6" t="s">
        <v>12</v>
      </c>
    </row>
    <row r="13" spans="2:9" s="1" customFormat="1" ht="15">
      <c r="B13" s="21" t="s">
        <v>15</v>
      </c>
      <c r="C13" s="21"/>
      <c r="D13" s="7">
        <v>4746.5</v>
      </c>
      <c r="E13" s="7">
        <v>4746.5</v>
      </c>
      <c r="F13" s="7">
        <v>-806.99</v>
      </c>
      <c r="G13" s="7">
        <f>SUM(E13-D13+F13)</f>
        <v>-806.99</v>
      </c>
      <c r="H13" s="7">
        <v>7775.4</v>
      </c>
      <c r="I13" s="9">
        <v>81589.14</v>
      </c>
    </row>
    <row r="14" spans="2:9" s="1" customFormat="1" ht="15">
      <c r="B14" s="21" t="s">
        <v>13</v>
      </c>
      <c r="C14" s="21"/>
      <c r="D14" s="7">
        <v>25828.09</v>
      </c>
      <c r="E14" s="7">
        <v>32118.19</v>
      </c>
      <c r="F14" s="6">
        <v>-9041.53</v>
      </c>
      <c r="G14" s="7">
        <f>SUM(E14-D14+F14)</f>
        <v>-2751.430000000002</v>
      </c>
      <c r="H14" s="7">
        <v>17623.6</v>
      </c>
      <c r="I14" s="8">
        <v>229578.25</v>
      </c>
    </row>
    <row r="15" spans="2:9" s="1" customFormat="1" ht="15">
      <c r="B15" s="21" t="s">
        <v>14</v>
      </c>
      <c r="C15" s="21"/>
      <c r="D15" s="7">
        <v>24470.12</v>
      </c>
      <c r="E15" s="7">
        <v>28537.17</v>
      </c>
      <c r="F15" s="7">
        <v>-34213.28</v>
      </c>
      <c r="G15" s="7">
        <f aca="true" t="shared" si="0" ref="G15:G22">SUM(E15-D15+F15)</f>
        <v>-30146.23</v>
      </c>
      <c r="H15" s="7">
        <v>30349.78</v>
      </c>
      <c r="I15" s="9">
        <v>471009.72</v>
      </c>
    </row>
    <row r="16" spans="2:9" s="1" customFormat="1" ht="15">
      <c r="B16" s="21" t="s">
        <v>16</v>
      </c>
      <c r="C16" s="21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258173.5</v>
      </c>
    </row>
    <row r="17" spans="2:9" s="1" customFormat="1" ht="15">
      <c r="B17" s="21" t="s">
        <v>1</v>
      </c>
      <c r="C17" s="21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184561.2</v>
      </c>
    </row>
    <row r="18" spans="2:9" s="1" customFormat="1" ht="15">
      <c r="B18" s="21" t="s">
        <v>17</v>
      </c>
      <c r="C18" s="21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227350.44</v>
      </c>
    </row>
    <row r="19" spans="2:11" s="1" customFormat="1" ht="15">
      <c r="B19" s="21" t="s">
        <v>18</v>
      </c>
      <c r="C19" s="21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123456.24</v>
      </c>
      <c r="K19" s="10"/>
    </row>
    <row r="20" spans="2:9" s="1" customFormat="1" ht="15">
      <c r="B20" s="21" t="s">
        <v>19</v>
      </c>
      <c r="C20" s="21"/>
      <c r="D20" s="7"/>
      <c r="E20" s="7"/>
      <c r="F20" s="7"/>
      <c r="G20" s="7">
        <f t="shared" si="0"/>
        <v>0</v>
      </c>
      <c r="H20" s="7"/>
      <c r="I20" s="9">
        <v>384195.42</v>
      </c>
    </row>
    <row r="21" spans="2:9" s="1" customFormat="1" ht="15">
      <c r="B21" s="21"/>
      <c r="C21" s="21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</row>
    <row r="22" spans="2:11" s="1" customFormat="1" ht="15">
      <c r="B22" s="19" t="s">
        <v>0</v>
      </c>
      <c r="C22" s="20"/>
      <c r="D22" s="7">
        <f>SUM(D14:D21)</f>
        <v>103950.37</v>
      </c>
      <c r="E22" s="7">
        <f>SUM(E14:E21)</f>
        <v>128711.15999999999</v>
      </c>
      <c r="F22" s="7">
        <f>SUM(F14:F21)</f>
        <v>-90860.4</v>
      </c>
      <c r="G22" s="7">
        <f t="shared" si="0"/>
        <v>-66099.61</v>
      </c>
      <c r="H22" s="7">
        <f>SUM(H14:H21)</f>
        <v>128177.39</v>
      </c>
      <c r="I22" s="11">
        <f>SUM(I14:I21)</f>
        <v>1878324.7699999998</v>
      </c>
      <c r="K22" s="10"/>
    </row>
    <row r="23" spans="1:10" s="1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1" customFormat="1" ht="15">
      <c r="A28" s="13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15">
      <c r="A29" s="14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15">
      <c r="A30" s="13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" customFormat="1" ht="17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2" customFormat="1" ht="17.2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</sheetData>
  <sheetProtection/>
  <mergeCells count="13">
    <mergeCell ref="B22:C22"/>
    <mergeCell ref="B16:C16"/>
    <mergeCell ref="B17:C17"/>
    <mergeCell ref="B18:C18"/>
    <mergeCell ref="B19:C19"/>
    <mergeCell ref="B20:C20"/>
    <mergeCell ref="B21:C21"/>
    <mergeCell ref="A6:K6"/>
    <mergeCell ref="A7:K7"/>
    <mergeCell ref="B12:C12"/>
    <mergeCell ref="B13:C13"/>
    <mergeCell ref="B14:C14"/>
    <mergeCell ref="B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K38"/>
  <sheetViews>
    <sheetView zoomScalePageLayoutView="0" workbookViewId="0" topLeftCell="A1">
      <selection activeCell="I12" sqref="I12:I22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</cols>
  <sheetData>
    <row r="6" spans="1:11" s="2" customFormat="1" ht="17.2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2" customFormat="1" ht="17.2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0" s="1" customFormat="1" ht="15">
      <c r="A8" s="3"/>
      <c r="B8" s="3"/>
      <c r="C8" s="3" t="s">
        <v>22</v>
      </c>
      <c r="D8" s="3" t="s">
        <v>10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2:9" s="1" customFormat="1" ht="15">
      <c r="B12" s="23" t="s">
        <v>11</v>
      </c>
      <c r="C12" s="23"/>
      <c r="D12" s="6" t="s">
        <v>3</v>
      </c>
      <c r="E12" s="6"/>
      <c r="G12" s="6"/>
      <c r="H12" s="6"/>
      <c r="I12" s="6" t="s">
        <v>12</v>
      </c>
    </row>
    <row r="13" spans="2:9" s="1" customFormat="1" ht="15">
      <c r="B13" s="21" t="s">
        <v>15</v>
      </c>
      <c r="C13" s="21"/>
      <c r="D13" s="7">
        <v>4746.5</v>
      </c>
      <c r="E13" s="7">
        <v>4746.5</v>
      </c>
      <c r="F13" s="7">
        <v>-806.99</v>
      </c>
      <c r="G13" s="7">
        <f>SUM(E13-D13+F13)</f>
        <v>-806.99</v>
      </c>
      <c r="H13" s="7">
        <v>7775.4</v>
      </c>
      <c r="I13" s="9">
        <v>28896.92</v>
      </c>
    </row>
    <row r="14" spans="2:9" s="1" customFormat="1" ht="15">
      <c r="B14" s="21" t="s">
        <v>13</v>
      </c>
      <c r="C14" s="21"/>
      <c r="D14" s="7">
        <v>25828.09</v>
      </c>
      <c r="E14" s="7">
        <v>32118.19</v>
      </c>
      <c r="F14" s="6">
        <v>-9041.53</v>
      </c>
      <c r="G14" s="7">
        <f>SUM(E14-D14+F14)</f>
        <v>-2751.430000000002</v>
      </c>
      <c r="H14" s="7">
        <v>17623.6</v>
      </c>
      <c r="I14" s="8">
        <v>162157.56</v>
      </c>
    </row>
    <row r="15" spans="2:9" s="1" customFormat="1" ht="15">
      <c r="B15" s="21" t="s">
        <v>14</v>
      </c>
      <c r="C15" s="21"/>
      <c r="D15" s="7">
        <v>24470.12</v>
      </c>
      <c r="E15" s="7">
        <v>28537.17</v>
      </c>
      <c r="F15" s="7">
        <v>-34213.28</v>
      </c>
      <c r="G15" s="7">
        <f aca="true" t="shared" si="0" ref="G15:G22">SUM(E15-D15+F15)</f>
        <v>-30146.23</v>
      </c>
      <c r="H15" s="7">
        <v>30349.78</v>
      </c>
      <c r="I15" s="9">
        <v>264890.77</v>
      </c>
    </row>
    <row r="16" spans="2:9" s="1" customFormat="1" ht="15">
      <c r="B16" s="21" t="s">
        <v>16</v>
      </c>
      <c r="C16" s="21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240632.44</v>
      </c>
    </row>
    <row r="17" spans="2:9" s="1" customFormat="1" ht="15">
      <c r="B17" s="21" t="s">
        <v>1</v>
      </c>
      <c r="C17" s="21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172575.06</v>
      </c>
    </row>
    <row r="18" spans="2:9" s="1" customFormat="1" ht="15">
      <c r="B18" s="21" t="s">
        <v>17</v>
      </c>
      <c r="C18" s="21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181671.83</v>
      </c>
    </row>
    <row r="19" spans="2:11" s="1" customFormat="1" ht="15">
      <c r="B19" s="21" t="s">
        <v>18</v>
      </c>
      <c r="C19" s="21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127391.58</v>
      </c>
      <c r="K19" s="10"/>
    </row>
    <row r="20" spans="2:9" s="1" customFormat="1" ht="15">
      <c r="B20" s="21" t="s">
        <v>19</v>
      </c>
      <c r="C20" s="21"/>
      <c r="D20" s="7"/>
      <c r="E20" s="7"/>
      <c r="F20" s="7"/>
      <c r="G20" s="7">
        <f t="shared" si="0"/>
        <v>0</v>
      </c>
      <c r="H20" s="7"/>
      <c r="I20" s="9">
        <v>243271.79</v>
      </c>
    </row>
    <row r="21" spans="2:9" s="1" customFormat="1" ht="15">
      <c r="B21" s="21"/>
      <c r="C21" s="21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</row>
    <row r="22" spans="2:11" s="1" customFormat="1" ht="15">
      <c r="B22" s="19" t="s">
        <v>0</v>
      </c>
      <c r="C22" s="20"/>
      <c r="D22" s="7">
        <f>SUM(D14:D21)</f>
        <v>103950.37</v>
      </c>
      <c r="E22" s="7">
        <f>SUM(E14:E21)</f>
        <v>128711.15999999999</v>
      </c>
      <c r="F22" s="7">
        <f>SUM(F14:F21)</f>
        <v>-90860.4</v>
      </c>
      <c r="G22" s="7">
        <f t="shared" si="0"/>
        <v>-66099.61</v>
      </c>
      <c r="H22" s="7">
        <f>SUM(H14:H21)</f>
        <v>128177.39</v>
      </c>
      <c r="I22" s="11">
        <f>SUM(I14:I21)</f>
        <v>1392591.03</v>
      </c>
      <c r="K22" s="10"/>
    </row>
    <row r="23" spans="1:10" s="1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1" customFormat="1" ht="15">
      <c r="A28" s="13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15">
      <c r="A29" s="14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15">
      <c r="A30" s="13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" customFormat="1" ht="17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2" customFormat="1" ht="17.2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</sheetData>
  <sheetProtection/>
  <mergeCells count="13">
    <mergeCell ref="A6:K6"/>
    <mergeCell ref="A7:K7"/>
    <mergeCell ref="B12:C12"/>
    <mergeCell ref="B13:C13"/>
    <mergeCell ref="B14:C14"/>
    <mergeCell ref="B21:C21"/>
    <mergeCell ref="B22:C22"/>
    <mergeCell ref="B15:C15"/>
    <mergeCell ref="B16:C16"/>
    <mergeCell ref="B17:C17"/>
    <mergeCell ref="B18:C18"/>
    <mergeCell ref="B19:C19"/>
    <mergeCell ref="B20:C20"/>
  </mergeCells>
  <printOptions/>
  <pageMargins left="0" right="0" top="0" bottom="0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L38"/>
  <sheetViews>
    <sheetView zoomScalePageLayoutView="0" workbookViewId="0" topLeftCell="A10">
      <selection activeCell="O14" sqref="O14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  <col min="12" max="12" width="13.25390625" style="0" customWidth="1"/>
  </cols>
  <sheetData>
    <row r="6" spans="1:12" s="2" customFormat="1" ht="17.2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1" s="2" customFormat="1" ht="17.25">
      <c r="A7" s="18" t="s">
        <v>27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0" s="1" customFormat="1" ht="15">
      <c r="A8" s="3"/>
      <c r="B8" s="3"/>
      <c r="C8" s="3" t="s">
        <v>26</v>
      </c>
      <c r="D8" s="3" t="s">
        <v>10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15">
      <c r="A11" s="5"/>
      <c r="B11" s="5"/>
      <c r="C11" s="5"/>
      <c r="D11" s="5"/>
      <c r="E11" s="5"/>
      <c r="F11" s="5"/>
      <c r="G11" s="5"/>
      <c r="H11" s="5"/>
      <c r="I11" s="5" t="s">
        <v>4</v>
      </c>
      <c r="J11" s="5" t="s">
        <v>5</v>
      </c>
      <c r="K11" t="s">
        <v>6</v>
      </c>
    </row>
    <row r="12" spans="2:12" s="1" customFormat="1" ht="15">
      <c r="B12" s="23" t="s">
        <v>11</v>
      </c>
      <c r="C12" s="23"/>
      <c r="D12" s="6" t="s">
        <v>3</v>
      </c>
      <c r="E12" s="6"/>
      <c r="G12" s="6"/>
      <c r="H12" s="6"/>
      <c r="I12" s="6" t="s">
        <v>12</v>
      </c>
      <c r="J12" s="6" t="s">
        <v>12</v>
      </c>
      <c r="K12" s="6" t="s">
        <v>12</v>
      </c>
      <c r="L12" s="6" t="s">
        <v>7</v>
      </c>
    </row>
    <row r="13" spans="2:12" s="1" customFormat="1" ht="15">
      <c r="B13" s="21" t="s">
        <v>15</v>
      </c>
      <c r="C13" s="21"/>
      <c r="D13" s="7">
        <v>4746.5</v>
      </c>
      <c r="E13" s="7">
        <v>4746.5</v>
      </c>
      <c r="F13" s="7">
        <v>-806.99</v>
      </c>
      <c r="G13" s="7">
        <f>SUM(E13-D13+F13)</f>
        <v>-806.99</v>
      </c>
      <c r="H13" s="7">
        <v>7775.4</v>
      </c>
      <c r="I13" s="9">
        <v>47291.6</v>
      </c>
      <c r="J13" s="9">
        <v>81589.14</v>
      </c>
      <c r="K13" s="9">
        <v>28896.92</v>
      </c>
      <c r="L13" s="9">
        <f>I13+J13+K13</f>
        <v>157777.65999999997</v>
      </c>
    </row>
    <row r="14" spans="2:12" s="1" customFormat="1" ht="15">
      <c r="B14" s="21" t="s">
        <v>13</v>
      </c>
      <c r="C14" s="21"/>
      <c r="D14" s="7">
        <v>25828.09</v>
      </c>
      <c r="E14" s="7">
        <v>32118.19</v>
      </c>
      <c r="F14" s="6">
        <v>-9041.53</v>
      </c>
      <c r="G14" s="7">
        <f>SUM(E14-D14+F14)</f>
        <v>-2751.430000000002</v>
      </c>
      <c r="H14" s="7">
        <v>17623.6</v>
      </c>
      <c r="I14" s="8">
        <v>247813.22</v>
      </c>
      <c r="J14" s="8">
        <v>229578.25</v>
      </c>
      <c r="K14" s="8">
        <v>162157.56</v>
      </c>
      <c r="L14" s="9">
        <f aca="true" t="shared" si="0" ref="L14:L20">I14+J14+K14</f>
        <v>639549.03</v>
      </c>
    </row>
    <row r="15" spans="2:12" s="1" customFormat="1" ht="15">
      <c r="B15" s="21" t="s">
        <v>14</v>
      </c>
      <c r="C15" s="21"/>
      <c r="D15" s="7">
        <v>24470.12</v>
      </c>
      <c r="E15" s="7">
        <v>28537.17</v>
      </c>
      <c r="F15" s="7">
        <v>-34213.28</v>
      </c>
      <c r="G15" s="7">
        <f aca="true" t="shared" si="1" ref="G15:G22">SUM(E15-D15+F15)</f>
        <v>-30146.23</v>
      </c>
      <c r="H15" s="7">
        <v>30349.78</v>
      </c>
      <c r="I15" s="9">
        <v>428968.54</v>
      </c>
      <c r="J15" s="9">
        <v>471009.72</v>
      </c>
      <c r="K15" s="9">
        <v>264890.77</v>
      </c>
      <c r="L15" s="9">
        <f t="shared" si="0"/>
        <v>1164869.03</v>
      </c>
    </row>
    <row r="16" spans="2:12" s="1" customFormat="1" ht="15">
      <c r="B16" s="21" t="s">
        <v>16</v>
      </c>
      <c r="C16" s="21"/>
      <c r="D16" s="7">
        <v>9055.41</v>
      </c>
      <c r="E16" s="7">
        <v>10330.41</v>
      </c>
      <c r="F16" s="7">
        <v>-4023.64</v>
      </c>
      <c r="G16" s="7">
        <f t="shared" si="1"/>
        <v>-2748.64</v>
      </c>
      <c r="H16" s="7">
        <v>7477.75</v>
      </c>
      <c r="I16" s="8">
        <v>305789.19</v>
      </c>
      <c r="J16" s="8">
        <v>258173.5</v>
      </c>
      <c r="K16" s="8">
        <v>240632.44</v>
      </c>
      <c r="L16" s="9">
        <f t="shared" si="0"/>
        <v>804595.1299999999</v>
      </c>
    </row>
    <row r="17" spans="2:12" s="1" customFormat="1" ht="15">
      <c r="B17" s="21" t="s">
        <v>1</v>
      </c>
      <c r="C17" s="21"/>
      <c r="D17" s="7">
        <v>16559.34</v>
      </c>
      <c r="E17" s="7">
        <v>21822.14</v>
      </c>
      <c r="F17" s="7">
        <v>-16853.33</v>
      </c>
      <c r="G17" s="7">
        <f t="shared" si="1"/>
        <v>-11590.530000000002</v>
      </c>
      <c r="H17" s="7">
        <v>20571.52</v>
      </c>
      <c r="I17" s="9">
        <v>285621.99</v>
      </c>
      <c r="J17" s="9">
        <v>184561.2</v>
      </c>
      <c r="K17" s="9">
        <v>172575.06</v>
      </c>
      <c r="L17" s="9">
        <f t="shared" si="0"/>
        <v>642758.25</v>
      </c>
    </row>
    <row r="18" spans="2:12" s="1" customFormat="1" ht="15">
      <c r="B18" s="21" t="s">
        <v>17</v>
      </c>
      <c r="C18" s="21"/>
      <c r="D18" s="7">
        <v>22125.63</v>
      </c>
      <c r="E18" s="7">
        <v>24301.78</v>
      </c>
      <c r="F18" s="7">
        <v>-23068.15</v>
      </c>
      <c r="G18" s="7">
        <f t="shared" si="1"/>
        <v>-20892.000000000004</v>
      </c>
      <c r="H18" s="7">
        <v>26805.39</v>
      </c>
      <c r="I18" s="9">
        <v>233505.01</v>
      </c>
      <c r="J18" s="9">
        <v>227350.44</v>
      </c>
      <c r="K18" s="9">
        <v>181671.83</v>
      </c>
      <c r="L18" s="9">
        <f t="shared" si="0"/>
        <v>642527.28</v>
      </c>
    </row>
    <row r="19" spans="2:12" s="1" customFormat="1" ht="15">
      <c r="B19" s="21" t="s">
        <v>18</v>
      </c>
      <c r="C19" s="21"/>
      <c r="D19" s="7">
        <v>5544.08</v>
      </c>
      <c r="E19" s="7">
        <v>6980.93</v>
      </c>
      <c r="F19" s="7">
        <v>-3739.67</v>
      </c>
      <c r="G19" s="7">
        <f t="shared" si="1"/>
        <v>-2302.8199999999997</v>
      </c>
      <c r="H19" s="7">
        <v>10693.25</v>
      </c>
      <c r="I19" s="8">
        <v>151306.31</v>
      </c>
      <c r="J19" s="8">
        <v>123456.24</v>
      </c>
      <c r="K19" s="8">
        <v>127391.58</v>
      </c>
      <c r="L19" s="9">
        <f t="shared" si="0"/>
        <v>402154.13</v>
      </c>
    </row>
    <row r="20" spans="2:12" s="1" customFormat="1" ht="15">
      <c r="B20" s="21" t="s">
        <v>19</v>
      </c>
      <c r="C20" s="21"/>
      <c r="D20" s="7"/>
      <c r="E20" s="7"/>
      <c r="F20" s="7"/>
      <c r="G20" s="7">
        <f t="shared" si="1"/>
        <v>0</v>
      </c>
      <c r="H20" s="7"/>
      <c r="I20" s="9">
        <v>327849.41</v>
      </c>
      <c r="J20" s="9">
        <v>384195.42</v>
      </c>
      <c r="K20" s="9">
        <v>243271.79</v>
      </c>
      <c r="L20" s="9">
        <f t="shared" si="0"/>
        <v>955316.62</v>
      </c>
    </row>
    <row r="21" spans="2:12" s="1" customFormat="1" ht="15">
      <c r="B21" s="21"/>
      <c r="C21" s="21"/>
      <c r="D21" s="7">
        <v>367.7</v>
      </c>
      <c r="E21" s="7">
        <v>4620.54</v>
      </c>
      <c r="F21" s="7">
        <v>79.2</v>
      </c>
      <c r="G21" s="7">
        <f t="shared" si="1"/>
        <v>4332.04</v>
      </c>
      <c r="H21" s="7">
        <v>14656.1</v>
      </c>
      <c r="I21" s="9"/>
      <c r="J21" s="9"/>
      <c r="K21" s="9"/>
      <c r="L21" s="9"/>
    </row>
    <row r="22" spans="2:12" s="1" customFormat="1" ht="15">
      <c r="B22" s="19" t="s">
        <v>0</v>
      </c>
      <c r="C22" s="20"/>
      <c r="D22" s="7">
        <f>SUM(D14:D21)</f>
        <v>103950.37</v>
      </c>
      <c r="E22" s="7">
        <f>SUM(E14:E21)</f>
        <v>128711.15999999999</v>
      </c>
      <c r="F22" s="7">
        <f>SUM(F14:F21)</f>
        <v>-90860.4</v>
      </c>
      <c r="G22" s="7">
        <f t="shared" si="1"/>
        <v>-66099.61</v>
      </c>
      <c r="H22" s="7">
        <f>SUM(H14:H21)</f>
        <v>128177.39</v>
      </c>
      <c r="I22" s="11">
        <f>SUM(I14:I21)</f>
        <v>1980853.67</v>
      </c>
      <c r="J22" s="11">
        <f>SUM(J14:J21)</f>
        <v>1878324.7699999998</v>
      </c>
      <c r="K22" s="11">
        <f>SUM(K14:K21)</f>
        <v>1392591.03</v>
      </c>
      <c r="L22" s="11">
        <f>SUM(L14:L21)</f>
        <v>5251769.47</v>
      </c>
    </row>
    <row r="23" spans="1:10" s="1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1" customFormat="1" ht="15">
      <c r="A28" s="13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15">
      <c r="A29" s="14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15">
      <c r="A30" s="13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" customFormat="1" ht="17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2" customFormat="1" ht="17.2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</sheetData>
  <sheetProtection/>
  <mergeCells count="12">
    <mergeCell ref="B20:C20"/>
    <mergeCell ref="B21:C21"/>
    <mergeCell ref="B12:C12"/>
    <mergeCell ref="B13:C13"/>
    <mergeCell ref="B14:C14"/>
    <mergeCell ref="B15:C15"/>
    <mergeCell ref="B22:C22"/>
    <mergeCell ref="A6:L6"/>
    <mergeCell ref="B16:C16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K38"/>
  <sheetViews>
    <sheetView zoomScalePageLayoutView="0" workbookViewId="0" topLeftCell="A1">
      <selection activeCell="A13" sqref="A1:IV16384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</cols>
  <sheetData>
    <row r="6" spans="1:11" s="2" customFormat="1" ht="17.2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2" customFormat="1" ht="17.2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0" s="1" customFormat="1" ht="15">
      <c r="A8" s="3"/>
      <c r="B8" s="3"/>
      <c r="C8" s="3" t="s">
        <v>23</v>
      </c>
      <c r="D8" s="3" t="s">
        <v>10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2:9" s="1" customFormat="1" ht="15">
      <c r="B12" s="23" t="s">
        <v>11</v>
      </c>
      <c r="C12" s="23"/>
      <c r="D12" s="6" t="s">
        <v>3</v>
      </c>
      <c r="E12" s="6"/>
      <c r="G12" s="6"/>
      <c r="H12" s="6"/>
      <c r="I12" s="6" t="s">
        <v>12</v>
      </c>
    </row>
    <row r="13" spans="2:9" s="1" customFormat="1" ht="15">
      <c r="B13" s="21" t="s">
        <v>15</v>
      </c>
      <c r="C13" s="21"/>
      <c r="D13" s="7">
        <v>4746.5</v>
      </c>
      <c r="E13" s="7">
        <v>4746.5</v>
      </c>
      <c r="F13" s="7">
        <v>-806.99</v>
      </c>
      <c r="G13" s="7">
        <f>SUM(E13-D13+F13)</f>
        <v>-806.99</v>
      </c>
      <c r="H13" s="7">
        <v>7775.4</v>
      </c>
      <c r="I13" s="9">
        <v>64794.45</v>
      </c>
    </row>
    <row r="14" spans="2:9" s="1" customFormat="1" ht="15">
      <c r="B14" s="21" t="s">
        <v>13</v>
      </c>
      <c r="C14" s="21"/>
      <c r="D14" s="7">
        <v>25828.09</v>
      </c>
      <c r="E14" s="7">
        <v>32118.19</v>
      </c>
      <c r="F14" s="6">
        <v>-9041.53</v>
      </c>
      <c r="G14" s="7">
        <f>SUM(E14-D14+F14)</f>
        <v>-2751.430000000002</v>
      </c>
      <c r="H14" s="7">
        <v>17623.6</v>
      </c>
      <c r="I14" s="8">
        <v>215972.3</v>
      </c>
    </row>
    <row r="15" spans="2:9" s="1" customFormat="1" ht="15">
      <c r="B15" s="21" t="s">
        <v>14</v>
      </c>
      <c r="C15" s="21"/>
      <c r="D15" s="7">
        <v>24470.12</v>
      </c>
      <c r="E15" s="7">
        <v>28537.17</v>
      </c>
      <c r="F15" s="7">
        <v>-34213.28</v>
      </c>
      <c r="G15" s="7">
        <f aca="true" t="shared" si="0" ref="G15:G22">SUM(E15-D15+F15)</f>
        <v>-30146.23</v>
      </c>
      <c r="H15" s="7">
        <v>30349.78</v>
      </c>
      <c r="I15" s="9">
        <v>267215.18</v>
      </c>
    </row>
    <row r="16" spans="2:9" s="1" customFormat="1" ht="15">
      <c r="B16" s="21" t="s">
        <v>16</v>
      </c>
      <c r="C16" s="21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252042.16</v>
      </c>
    </row>
    <row r="17" spans="2:9" s="1" customFormat="1" ht="15">
      <c r="B17" s="21" t="s">
        <v>1</v>
      </c>
      <c r="C17" s="21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168198.07</v>
      </c>
    </row>
    <row r="18" spans="2:9" s="1" customFormat="1" ht="15">
      <c r="B18" s="21" t="s">
        <v>17</v>
      </c>
      <c r="C18" s="21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215167.96</v>
      </c>
    </row>
    <row r="19" spans="2:11" s="1" customFormat="1" ht="15">
      <c r="B19" s="21" t="s">
        <v>18</v>
      </c>
      <c r="C19" s="21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236732.24</v>
      </c>
      <c r="K19" s="10"/>
    </row>
    <row r="20" spans="2:9" s="1" customFormat="1" ht="15">
      <c r="B20" s="21" t="s">
        <v>19</v>
      </c>
      <c r="C20" s="21"/>
      <c r="D20" s="7"/>
      <c r="E20" s="7"/>
      <c r="F20" s="7"/>
      <c r="G20" s="7">
        <f t="shared" si="0"/>
        <v>0</v>
      </c>
      <c r="H20" s="7"/>
      <c r="I20" s="9">
        <v>250220.01</v>
      </c>
    </row>
    <row r="21" spans="2:9" s="1" customFormat="1" ht="15">
      <c r="B21" s="21"/>
      <c r="C21" s="21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</row>
    <row r="22" spans="2:11" s="1" customFormat="1" ht="15">
      <c r="B22" s="19" t="s">
        <v>0</v>
      </c>
      <c r="C22" s="20"/>
      <c r="D22" s="7">
        <f>SUM(D14:D21)</f>
        <v>103950.37</v>
      </c>
      <c r="E22" s="7">
        <f>SUM(E14:E21)</f>
        <v>128711.15999999999</v>
      </c>
      <c r="F22" s="7">
        <f>SUM(F14:F21)</f>
        <v>-90860.4</v>
      </c>
      <c r="G22" s="7">
        <f t="shared" si="0"/>
        <v>-66099.61</v>
      </c>
      <c r="H22" s="7">
        <f>SUM(H14:H21)</f>
        <v>128177.39</v>
      </c>
      <c r="I22" s="11">
        <f>SUM(I14:I21)</f>
        <v>1605547.92</v>
      </c>
      <c r="K22" s="10"/>
    </row>
    <row r="23" spans="1:10" s="1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1" customFormat="1" ht="15">
      <c r="A28" s="13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15">
      <c r="A29" s="14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15">
      <c r="A30" s="13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" customFormat="1" ht="17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2" customFormat="1" ht="17.2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</sheetData>
  <sheetProtection/>
  <mergeCells count="13">
    <mergeCell ref="B22:C22"/>
    <mergeCell ref="B16:C16"/>
    <mergeCell ref="B17:C17"/>
    <mergeCell ref="B18:C18"/>
    <mergeCell ref="B19:C19"/>
    <mergeCell ref="B20:C20"/>
    <mergeCell ref="B21:C21"/>
    <mergeCell ref="A6:K6"/>
    <mergeCell ref="A7:K7"/>
    <mergeCell ref="B12:C12"/>
    <mergeCell ref="B13:C13"/>
    <mergeCell ref="B14:C14"/>
    <mergeCell ref="B15:C15"/>
  </mergeCells>
  <printOptions/>
  <pageMargins left="0.7086614173228347" right="0.11811023622047245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K38"/>
  <sheetViews>
    <sheetView zoomScalePageLayoutView="0" workbookViewId="0" topLeftCell="A1">
      <selection activeCell="I12" sqref="I12:I22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</cols>
  <sheetData>
    <row r="6" spans="1:11" s="2" customFormat="1" ht="17.2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2" customFormat="1" ht="17.2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0" s="1" customFormat="1" ht="15">
      <c r="A8" s="3"/>
      <c r="B8" s="3"/>
      <c r="C8" s="3" t="s">
        <v>24</v>
      </c>
      <c r="D8" s="3" t="s">
        <v>10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2:9" s="1" customFormat="1" ht="15">
      <c r="B12" s="23" t="s">
        <v>11</v>
      </c>
      <c r="C12" s="23"/>
      <c r="D12" s="6" t="s">
        <v>3</v>
      </c>
      <c r="E12" s="6"/>
      <c r="G12" s="6"/>
      <c r="H12" s="6"/>
      <c r="I12" s="6" t="s">
        <v>12</v>
      </c>
    </row>
    <row r="13" spans="2:9" s="1" customFormat="1" ht="15">
      <c r="B13" s="21" t="s">
        <v>15</v>
      </c>
      <c r="C13" s="21"/>
      <c r="D13" s="7">
        <v>4746.5</v>
      </c>
      <c r="E13" s="7">
        <v>4746.5</v>
      </c>
      <c r="F13" s="7">
        <v>-806.99</v>
      </c>
      <c r="G13" s="7">
        <f>SUM(E13-D13+F13)</f>
        <v>-806.99</v>
      </c>
      <c r="H13" s="7">
        <v>7775.4</v>
      </c>
      <c r="I13" s="9">
        <v>116869.33</v>
      </c>
    </row>
    <row r="14" spans="2:9" s="1" customFormat="1" ht="15">
      <c r="B14" s="21" t="s">
        <v>13</v>
      </c>
      <c r="C14" s="21"/>
      <c r="D14" s="7">
        <v>25828.09</v>
      </c>
      <c r="E14" s="7">
        <v>32118.19</v>
      </c>
      <c r="F14" s="6">
        <v>-9041.53</v>
      </c>
      <c r="G14" s="7">
        <f>SUM(E14-D14+F14)</f>
        <v>-2751.430000000002</v>
      </c>
      <c r="H14" s="7">
        <v>17623.6</v>
      </c>
      <c r="I14" s="8">
        <v>352662.47</v>
      </c>
    </row>
    <row r="15" spans="2:9" s="1" customFormat="1" ht="15">
      <c r="B15" s="21" t="s">
        <v>14</v>
      </c>
      <c r="C15" s="21"/>
      <c r="D15" s="7">
        <v>24470.12</v>
      </c>
      <c r="E15" s="7">
        <v>28537.17</v>
      </c>
      <c r="F15" s="7">
        <v>-34213.28</v>
      </c>
      <c r="G15" s="7">
        <f aca="true" t="shared" si="0" ref="G15:G22">SUM(E15-D15+F15)</f>
        <v>-30146.23</v>
      </c>
      <c r="H15" s="7">
        <v>30349.78</v>
      </c>
      <c r="I15" s="9">
        <v>545816.78</v>
      </c>
    </row>
    <row r="16" spans="2:9" s="1" customFormat="1" ht="15">
      <c r="B16" s="21" t="s">
        <v>16</v>
      </c>
      <c r="C16" s="21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161975.63</v>
      </c>
    </row>
    <row r="17" spans="2:9" s="1" customFormat="1" ht="15">
      <c r="B17" s="21" t="s">
        <v>1</v>
      </c>
      <c r="C17" s="21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353685.86</v>
      </c>
    </row>
    <row r="18" spans="2:9" s="1" customFormat="1" ht="15">
      <c r="B18" s="21" t="s">
        <v>17</v>
      </c>
      <c r="C18" s="21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271097.67</v>
      </c>
    </row>
    <row r="19" spans="2:11" s="1" customFormat="1" ht="15">
      <c r="B19" s="21" t="s">
        <v>18</v>
      </c>
      <c r="C19" s="21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157151.71</v>
      </c>
      <c r="K19" s="10"/>
    </row>
    <row r="20" spans="2:9" s="1" customFormat="1" ht="15">
      <c r="B20" s="21" t="s">
        <v>19</v>
      </c>
      <c r="C20" s="21"/>
      <c r="D20" s="7"/>
      <c r="E20" s="7"/>
      <c r="F20" s="7"/>
      <c r="G20" s="7">
        <f t="shared" si="0"/>
        <v>0</v>
      </c>
      <c r="H20" s="7"/>
      <c r="I20" s="9">
        <v>461793.89</v>
      </c>
    </row>
    <row r="21" spans="2:9" s="1" customFormat="1" ht="15">
      <c r="B21" s="21"/>
      <c r="C21" s="21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</row>
    <row r="22" spans="2:11" s="1" customFormat="1" ht="15">
      <c r="B22" s="19" t="s">
        <v>0</v>
      </c>
      <c r="C22" s="20"/>
      <c r="D22" s="7">
        <f>SUM(D14:D21)</f>
        <v>103950.37</v>
      </c>
      <c r="E22" s="7">
        <f>SUM(E14:E21)</f>
        <v>128711.15999999999</v>
      </c>
      <c r="F22" s="7">
        <f>SUM(F14:F21)</f>
        <v>-90860.4</v>
      </c>
      <c r="G22" s="7">
        <f t="shared" si="0"/>
        <v>-66099.61</v>
      </c>
      <c r="H22" s="7">
        <f>SUM(H14:H21)</f>
        <v>128177.39</v>
      </c>
      <c r="I22" s="11">
        <f>SUM(I14:I21)</f>
        <v>2304184.01</v>
      </c>
      <c r="K22" s="10"/>
    </row>
    <row r="23" spans="1:10" s="1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1" customFormat="1" ht="15">
      <c r="A28" s="13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15">
      <c r="A29" s="14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15">
      <c r="A30" s="13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" customFormat="1" ht="17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2" customFormat="1" ht="17.2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</sheetData>
  <sheetProtection/>
  <mergeCells count="13">
    <mergeCell ref="A6:K6"/>
    <mergeCell ref="A7:K7"/>
    <mergeCell ref="B12:C12"/>
    <mergeCell ref="B13:C13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K38"/>
  <sheetViews>
    <sheetView tabSelected="1" zoomScalePageLayoutView="0" workbookViewId="0" topLeftCell="A1">
      <selection activeCell="K21" sqref="K21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</cols>
  <sheetData>
    <row r="6" spans="1:11" s="2" customFormat="1" ht="17.2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2" customFormat="1" ht="17.2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0" s="1" customFormat="1" ht="15">
      <c r="A8" s="3"/>
      <c r="B8" s="3"/>
      <c r="C8" s="3" t="s">
        <v>25</v>
      </c>
      <c r="D8" s="3" t="s">
        <v>10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2:9" s="1" customFormat="1" ht="15">
      <c r="B12" s="23" t="s">
        <v>11</v>
      </c>
      <c r="C12" s="23"/>
      <c r="D12" s="6" t="s">
        <v>3</v>
      </c>
      <c r="E12" s="6"/>
      <c r="G12" s="6"/>
      <c r="H12" s="6"/>
      <c r="I12" s="6" t="s">
        <v>12</v>
      </c>
    </row>
    <row r="13" spans="2:9" s="1" customFormat="1" ht="15">
      <c r="B13" s="21" t="s">
        <v>15</v>
      </c>
      <c r="C13" s="21"/>
      <c r="D13" s="7">
        <v>4746.5</v>
      </c>
      <c r="E13" s="7">
        <v>4746.5</v>
      </c>
      <c r="F13" s="7">
        <v>-806.99</v>
      </c>
      <c r="G13" s="7">
        <f>SUM(E13-D13+F13)</f>
        <v>-806.99</v>
      </c>
      <c r="H13" s="7">
        <v>7775.4</v>
      </c>
      <c r="I13" s="9">
        <v>96186.36</v>
      </c>
    </row>
    <row r="14" spans="2:9" s="1" customFormat="1" ht="15">
      <c r="B14" s="21" t="s">
        <v>13</v>
      </c>
      <c r="C14" s="21"/>
      <c r="D14" s="7">
        <v>25828.09</v>
      </c>
      <c r="E14" s="7">
        <v>32118.19</v>
      </c>
      <c r="F14" s="6">
        <v>-9041.53</v>
      </c>
      <c r="G14" s="7">
        <f>SUM(E14-D14+F14)</f>
        <v>-2751.430000000002</v>
      </c>
      <c r="H14" s="7">
        <v>17623.6</v>
      </c>
      <c r="I14" s="8">
        <v>275055.98</v>
      </c>
    </row>
    <row r="15" spans="2:9" s="1" customFormat="1" ht="15">
      <c r="B15" s="21" t="s">
        <v>14</v>
      </c>
      <c r="C15" s="21"/>
      <c r="D15" s="7">
        <v>24470.12</v>
      </c>
      <c r="E15" s="7">
        <v>28537.17</v>
      </c>
      <c r="F15" s="7">
        <v>-34213.28</v>
      </c>
      <c r="G15" s="7">
        <f aca="true" t="shared" si="0" ref="G15:G22">SUM(E15-D15+F15)</f>
        <v>-30146.23</v>
      </c>
      <c r="H15" s="7">
        <v>30349.78</v>
      </c>
      <c r="I15" s="9">
        <v>632618.88</v>
      </c>
    </row>
    <row r="16" spans="2:9" s="1" customFormat="1" ht="15">
      <c r="B16" s="21" t="s">
        <v>16</v>
      </c>
      <c r="C16" s="21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282341.57</v>
      </c>
    </row>
    <row r="17" spans="2:9" s="1" customFormat="1" ht="15">
      <c r="B17" s="21" t="s">
        <v>1</v>
      </c>
      <c r="C17" s="21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303157.9</v>
      </c>
    </row>
    <row r="18" spans="2:9" s="1" customFormat="1" ht="15">
      <c r="B18" s="21" t="s">
        <v>17</v>
      </c>
      <c r="C18" s="21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333693.81</v>
      </c>
    </row>
    <row r="19" spans="2:11" s="1" customFormat="1" ht="15">
      <c r="B19" s="21" t="s">
        <v>18</v>
      </c>
      <c r="C19" s="21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175147.05</v>
      </c>
      <c r="K19" s="10"/>
    </row>
    <row r="20" spans="2:9" s="1" customFormat="1" ht="15">
      <c r="B20" s="21" t="s">
        <v>19</v>
      </c>
      <c r="C20" s="21"/>
      <c r="D20" s="7"/>
      <c r="E20" s="7"/>
      <c r="F20" s="7"/>
      <c r="G20" s="7">
        <f t="shared" si="0"/>
        <v>0</v>
      </c>
      <c r="H20" s="7"/>
      <c r="I20" s="9">
        <v>316431.04</v>
      </c>
    </row>
    <row r="21" spans="2:9" s="1" customFormat="1" ht="15">
      <c r="B21" s="21"/>
      <c r="C21" s="21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</row>
    <row r="22" spans="2:11" s="1" customFormat="1" ht="15">
      <c r="B22" s="19" t="s">
        <v>0</v>
      </c>
      <c r="C22" s="20"/>
      <c r="D22" s="7">
        <f>SUM(D14:D21)</f>
        <v>103950.37</v>
      </c>
      <c r="E22" s="7">
        <f>SUM(E14:E21)</f>
        <v>128711.15999999999</v>
      </c>
      <c r="F22" s="7">
        <f>SUM(F14:F21)</f>
        <v>-90860.4</v>
      </c>
      <c r="G22" s="7">
        <f t="shared" si="0"/>
        <v>-66099.61</v>
      </c>
      <c r="H22" s="7">
        <f>SUM(H14:H21)</f>
        <v>128177.39</v>
      </c>
      <c r="I22" s="11">
        <f>SUM(I14:I21)</f>
        <v>2318446.23</v>
      </c>
      <c r="K22" s="10"/>
    </row>
    <row r="23" spans="1:10" s="1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1" customFormat="1" ht="15">
      <c r="A28" s="13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15">
      <c r="A29" s="14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15">
      <c r="A30" s="13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" customFormat="1" ht="17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2" customFormat="1" ht="17.2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</sheetData>
  <sheetProtection/>
  <mergeCells count="13">
    <mergeCell ref="A6:K6"/>
    <mergeCell ref="A7:K7"/>
    <mergeCell ref="B12:C12"/>
    <mergeCell ref="B13:C13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L38"/>
  <sheetViews>
    <sheetView zoomScalePageLayoutView="0" workbookViewId="0" topLeftCell="A1">
      <selection activeCell="O16" sqref="O16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  <col min="12" max="12" width="13.50390625" style="0" customWidth="1"/>
  </cols>
  <sheetData>
    <row r="6" spans="1:11" s="2" customFormat="1" ht="17.2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2" customFormat="1" ht="17.2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0" s="1" customFormat="1" ht="15">
      <c r="A8" s="3"/>
      <c r="B8" s="3"/>
      <c r="C8" s="3" t="s">
        <v>28</v>
      </c>
      <c r="D8" s="3" t="s">
        <v>10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15">
      <c r="A11" s="5"/>
      <c r="B11" s="5"/>
      <c r="C11" s="5"/>
      <c r="D11" s="5"/>
      <c r="E11" s="5"/>
      <c r="F11" s="5"/>
      <c r="G11" s="5"/>
      <c r="H11" s="5"/>
      <c r="I11" s="5" t="s">
        <v>29</v>
      </c>
      <c r="J11" s="5" t="s">
        <v>30</v>
      </c>
      <c r="K11" t="s">
        <v>31</v>
      </c>
    </row>
    <row r="12" spans="2:12" s="1" customFormat="1" ht="15">
      <c r="B12" s="23" t="s">
        <v>11</v>
      </c>
      <c r="C12" s="23"/>
      <c r="D12" s="6" t="s">
        <v>3</v>
      </c>
      <c r="E12" s="6"/>
      <c r="G12" s="6"/>
      <c r="H12" s="6"/>
      <c r="I12" s="6" t="s">
        <v>12</v>
      </c>
      <c r="J12" s="6" t="s">
        <v>12</v>
      </c>
      <c r="K12" s="6" t="s">
        <v>12</v>
      </c>
      <c r="L12" s="6" t="s">
        <v>2</v>
      </c>
    </row>
    <row r="13" spans="2:12" s="1" customFormat="1" ht="15">
      <c r="B13" s="21" t="s">
        <v>15</v>
      </c>
      <c r="C13" s="21"/>
      <c r="D13" s="7">
        <v>4746.5</v>
      </c>
      <c r="E13" s="7">
        <v>4746.5</v>
      </c>
      <c r="F13" s="7">
        <v>-806.99</v>
      </c>
      <c r="G13" s="7">
        <f>SUM(E13-D13+F13)</f>
        <v>-806.99</v>
      </c>
      <c r="H13" s="7">
        <v>7775.4</v>
      </c>
      <c r="I13" s="9">
        <v>64794.45</v>
      </c>
      <c r="J13" s="9">
        <v>116869.33</v>
      </c>
      <c r="K13" s="9">
        <v>96186.36</v>
      </c>
      <c r="L13" s="9">
        <f>I13+J13+K13</f>
        <v>277850.14</v>
      </c>
    </row>
    <row r="14" spans="2:12" s="1" customFormat="1" ht="15">
      <c r="B14" s="21" t="s">
        <v>13</v>
      </c>
      <c r="C14" s="21"/>
      <c r="D14" s="7">
        <v>25828.09</v>
      </c>
      <c r="E14" s="7">
        <v>32118.19</v>
      </c>
      <c r="F14" s="6">
        <v>-9041.53</v>
      </c>
      <c r="G14" s="7">
        <f>SUM(E14-D14+F14)</f>
        <v>-2751.430000000002</v>
      </c>
      <c r="H14" s="7">
        <v>17623.6</v>
      </c>
      <c r="I14" s="8">
        <v>215972.3</v>
      </c>
      <c r="J14" s="8">
        <v>352662.47</v>
      </c>
      <c r="K14" s="8">
        <v>275055.98</v>
      </c>
      <c r="L14" s="9">
        <f aca="true" t="shared" si="0" ref="L14:L20">I14+J14+K14</f>
        <v>843690.75</v>
      </c>
    </row>
    <row r="15" spans="2:12" s="1" customFormat="1" ht="15">
      <c r="B15" s="21" t="s">
        <v>14</v>
      </c>
      <c r="C15" s="21"/>
      <c r="D15" s="7">
        <v>24470.12</v>
      </c>
      <c r="E15" s="7">
        <v>28537.17</v>
      </c>
      <c r="F15" s="7">
        <v>-34213.28</v>
      </c>
      <c r="G15" s="7">
        <f aca="true" t="shared" si="1" ref="G15:G22">SUM(E15-D15+F15)</f>
        <v>-30146.23</v>
      </c>
      <c r="H15" s="7">
        <v>30349.78</v>
      </c>
      <c r="I15" s="9">
        <v>267215.18</v>
      </c>
      <c r="J15" s="9">
        <v>545816.78</v>
      </c>
      <c r="K15" s="9">
        <v>632618.88</v>
      </c>
      <c r="L15" s="9">
        <f t="shared" si="0"/>
        <v>1445650.8399999999</v>
      </c>
    </row>
    <row r="16" spans="2:12" s="1" customFormat="1" ht="15">
      <c r="B16" s="21" t="s">
        <v>16</v>
      </c>
      <c r="C16" s="21"/>
      <c r="D16" s="7">
        <v>9055.41</v>
      </c>
      <c r="E16" s="7">
        <v>10330.41</v>
      </c>
      <c r="F16" s="7">
        <v>-4023.64</v>
      </c>
      <c r="G16" s="7">
        <f t="shared" si="1"/>
        <v>-2748.64</v>
      </c>
      <c r="H16" s="7">
        <v>7477.75</v>
      </c>
      <c r="I16" s="8">
        <v>252042.16</v>
      </c>
      <c r="J16" s="8">
        <v>161975.63</v>
      </c>
      <c r="K16" s="8">
        <v>282341.57</v>
      </c>
      <c r="L16" s="9">
        <f t="shared" si="0"/>
        <v>696359.3600000001</v>
      </c>
    </row>
    <row r="17" spans="2:12" s="1" customFormat="1" ht="15">
      <c r="B17" s="21" t="s">
        <v>1</v>
      </c>
      <c r="C17" s="21"/>
      <c r="D17" s="7">
        <v>16559.34</v>
      </c>
      <c r="E17" s="7">
        <v>21822.14</v>
      </c>
      <c r="F17" s="7">
        <v>-16853.33</v>
      </c>
      <c r="G17" s="7">
        <f t="shared" si="1"/>
        <v>-11590.530000000002</v>
      </c>
      <c r="H17" s="7">
        <v>20571.52</v>
      </c>
      <c r="I17" s="9">
        <v>168198.07</v>
      </c>
      <c r="J17" s="9">
        <v>353685.86</v>
      </c>
      <c r="K17" s="9">
        <v>303157.9</v>
      </c>
      <c r="L17" s="9">
        <f t="shared" si="0"/>
        <v>825041.8300000001</v>
      </c>
    </row>
    <row r="18" spans="2:12" s="1" customFormat="1" ht="15">
      <c r="B18" s="21" t="s">
        <v>17</v>
      </c>
      <c r="C18" s="21"/>
      <c r="D18" s="7">
        <v>22125.63</v>
      </c>
      <c r="E18" s="7">
        <v>24301.78</v>
      </c>
      <c r="F18" s="7">
        <v>-23068.15</v>
      </c>
      <c r="G18" s="7">
        <f t="shared" si="1"/>
        <v>-20892.000000000004</v>
      </c>
      <c r="H18" s="7">
        <v>26805.39</v>
      </c>
      <c r="I18" s="9">
        <v>215167.96</v>
      </c>
      <c r="J18" s="9">
        <v>271097.67</v>
      </c>
      <c r="K18" s="9">
        <v>333693.81</v>
      </c>
      <c r="L18" s="9">
        <f t="shared" si="0"/>
        <v>819959.44</v>
      </c>
    </row>
    <row r="19" spans="2:12" s="1" customFormat="1" ht="15">
      <c r="B19" s="21" t="s">
        <v>18</v>
      </c>
      <c r="C19" s="21"/>
      <c r="D19" s="7">
        <v>5544.08</v>
      </c>
      <c r="E19" s="7">
        <v>6980.93</v>
      </c>
      <c r="F19" s="7">
        <v>-3739.67</v>
      </c>
      <c r="G19" s="7">
        <f t="shared" si="1"/>
        <v>-2302.8199999999997</v>
      </c>
      <c r="H19" s="7">
        <v>10693.25</v>
      </c>
      <c r="I19" s="8">
        <v>236732.24</v>
      </c>
      <c r="J19" s="8">
        <v>157151.71</v>
      </c>
      <c r="K19" s="8">
        <v>175147.05</v>
      </c>
      <c r="L19" s="9">
        <f t="shared" si="0"/>
        <v>569031</v>
      </c>
    </row>
    <row r="20" spans="2:12" s="1" customFormat="1" ht="15">
      <c r="B20" s="21" t="s">
        <v>19</v>
      </c>
      <c r="C20" s="21"/>
      <c r="D20" s="7"/>
      <c r="E20" s="7"/>
      <c r="F20" s="7"/>
      <c r="G20" s="7">
        <f t="shared" si="1"/>
        <v>0</v>
      </c>
      <c r="H20" s="7"/>
      <c r="I20" s="9">
        <v>250220.01</v>
      </c>
      <c r="J20" s="9">
        <v>461793.89</v>
      </c>
      <c r="K20" s="9">
        <v>316431.04</v>
      </c>
      <c r="L20" s="9">
        <f t="shared" si="0"/>
        <v>1028444.94</v>
      </c>
    </row>
    <row r="21" spans="2:12" s="1" customFormat="1" ht="15">
      <c r="B21" s="21"/>
      <c r="C21" s="21"/>
      <c r="D21" s="7">
        <v>367.7</v>
      </c>
      <c r="E21" s="7">
        <v>4620.54</v>
      </c>
      <c r="F21" s="7">
        <v>79.2</v>
      </c>
      <c r="G21" s="7">
        <f t="shared" si="1"/>
        <v>4332.04</v>
      </c>
      <c r="H21" s="7">
        <v>14656.1</v>
      </c>
      <c r="I21" s="9"/>
      <c r="J21" s="9"/>
      <c r="K21" s="9"/>
      <c r="L21" s="9"/>
    </row>
    <row r="22" spans="2:12" s="1" customFormat="1" ht="15">
      <c r="B22" s="19" t="s">
        <v>0</v>
      </c>
      <c r="C22" s="20"/>
      <c r="D22" s="7">
        <f>SUM(D14:D21)</f>
        <v>103950.37</v>
      </c>
      <c r="E22" s="7">
        <f>SUM(E14:E21)</f>
        <v>128711.15999999999</v>
      </c>
      <c r="F22" s="7">
        <f>SUM(F14:F21)</f>
        <v>-90860.4</v>
      </c>
      <c r="G22" s="7">
        <f t="shared" si="1"/>
        <v>-66099.61</v>
      </c>
      <c r="H22" s="7">
        <f>SUM(H14:H21)</f>
        <v>128177.39</v>
      </c>
      <c r="I22" s="11">
        <f>SUM(I14:I21)</f>
        <v>1605547.92</v>
      </c>
      <c r="J22" s="11">
        <f>SUM(J14:J21)</f>
        <v>2304184.01</v>
      </c>
      <c r="K22" s="11">
        <f>SUM(K14:K21)</f>
        <v>2318446.23</v>
      </c>
      <c r="L22" s="11">
        <f>SUM(L14:L21)</f>
        <v>6228178.16</v>
      </c>
    </row>
    <row r="23" spans="1:10" s="1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1" customFormat="1" ht="15">
      <c r="A28" s="13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15">
      <c r="A29" s="14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15">
      <c r="A30" s="13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" customFormat="1" ht="17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2" customFormat="1" ht="17.2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</sheetData>
  <sheetProtection/>
  <mergeCells count="13">
    <mergeCell ref="B22:C22"/>
    <mergeCell ref="B16:C16"/>
    <mergeCell ref="B17:C17"/>
    <mergeCell ref="B18:C18"/>
    <mergeCell ref="B19:C19"/>
    <mergeCell ref="B20:C20"/>
    <mergeCell ref="B21:C21"/>
    <mergeCell ref="A6:K6"/>
    <mergeCell ref="A7:K7"/>
    <mergeCell ref="B12:C12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K38"/>
  <sheetViews>
    <sheetView zoomScalePageLayoutView="0" workbookViewId="0" topLeftCell="A7">
      <selection activeCell="I23" sqref="I23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</cols>
  <sheetData>
    <row r="6" spans="1:11" s="2" customFormat="1" ht="17.2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2" customFormat="1" ht="17.2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0" s="1" customFormat="1" ht="15">
      <c r="A8" s="3"/>
      <c r="B8" s="3"/>
      <c r="C8" s="3" t="s">
        <v>32</v>
      </c>
      <c r="D8" s="3" t="s">
        <v>10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2:9" s="1" customFormat="1" ht="15">
      <c r="B12" s="23" t="s">
        <v>11</v>
      </c>
      <c r="C12" s="23"/>
      <c r="D12" s="6" t="s">
        <v>3</v>
      </c>
      <c r="E12" s="6"/>
      <c r="G12" s="6"/>
      <c r="H12" s="6"/>
      <c r="I12" s="6" t="s">
        <v>12</v>
      </c>
    </row>
    <row r="13" spans="2:9" s="1" customFormat="1" ht="15">
      <c r="B13" s="21" t="s">
        <v>15</v>
      </c>
      <c r="C13" s="21"/>
      <c r="D13" s="7">
        <v>4746.5</v>
      </c>
      <c r="E13" s="7">
        <v>4746.5</v>
      </c>
      <c r="F13" s="7">
        <v>-806.99</v>
      </c>
      <c r="G13" s="7">
        <f>SUM(E13-D13+F13)</f>
        <v>-806.99</v>
      </c>
      <c r="H13" s="7">
        <v>7775.4</v>
      </c>
      <c r="I13" s="9">
        <v>92857.44</v>
      </c>
    </row>
    <row r="14" spans="2:9" s="1" customFormat="1" ht="15">
      <c r="B14" s="21" t="s">
        <v>13</v>
      </c>
      <c r="C14" s="21"/>
      <c r="D14" s="7">
        <v>25828.09</v>
      </c>
      <c r="E14" s="7">
        <v>32118.19</v>
      </c>
      <c r="F14" s="6">
        <v>-9041.53</v>
      </c>
      <c r="G14" s="7">
        <f>SUM(E14-D14+F14)</f>
        <v>-2751.430000000002</v>
      </c>
      <c r="H14" s="7">
        <v>17623.6</v>
      </c>
      <c r="I14" s="8">
        <v>284527.97</v>
      </c>
    </row>
    <row r="15" spans="2:9" s="1" customFormat="1" ht="15">
      <c r="B15" s="21" t="s">
        <v>14</v>
      </c>
      <c r="C15" s="21"/>
      <c r="D15" s="7">
        <v>24470.12</v>
      </c>
      <c r="E15" s="7">
        <v>28537.17</v>
      </c>
      <c r="F15" s="7">
        <v>-34213.28</v>
      </c>
      <c r="G15" s="7">
        <f aca="true" t="shared" si="0" ref="G15:G22">SUM(E15-D15+F15)</f>
        <v>-30146.23</v>
      </c>
      <c r="H15" s="7">
        <v>30349.78</v>
      </c>
      <c r="I15" s="9">
        <v>566735.43</v>
      </c>
    </row>
    <row r="16" spans="2:9" s="1" customFormat="1" ht="15">
      <c r="B16" s="21" t="s">
        <v>16</v>
      </c>
      <c r="C16" s="21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203579.93</v>
      </c>
    </row>
    <row r="17" spans="2:9" s="1" customFormat="1" ht="15">
      <c r="B17" s="21" t="s">
        <v>1</v>
      </c>
      <c r="C17" s="21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323401.26</v>
      </c>
    </row>
    <row r="18" spans="2:9" s="1" customFormat="1" ht="15">
      <c r="B18" s="21" t="s">
        <v>17</v>
      </c>
      <c r="C18" s="21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356212.73</v>
      </c>
    </row>
    <row r="19" spans="2:11" s="1" customFormat="1" ht="15">
      <c r="B19" s="21" t="s">
        <v>18</v>
      </c>
      <c r="C19" s="21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255825.19</v>
      </c>
      <c r="K19" s="10"/>
    </row>
    <row r="20" spans="2:9" s="1" customFormat="1" ht="15">
      <c r="B20" s="21" t="s">
        <v>19</v>
      </c>
      <c r="C20" s="21"/>
      <c r="D20" s="7"/>
      <c r="E20" s="7"/>
      <c r="F20" s="7"/>
      <c r="G20" s="7">
        <f t="shared" si="0"/>
        <v>0</v>
      </c>
      <c r="H20" s="7"/>
      <c r="I20" s="9">
        <v>464741.77</v>
      </c>
    </row>
    <row r="21" spans="2:9" s="1" customFormat="1" ht="15">
      <c r="B21" s="21"/>
      <c r="C21" s="21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</row>
    <row r="22" spans="2:11" s="1" customFormat="1" ht="15">
      <c r="B22" s="19" t="s">
        <v>0</v>
      </c>
      <c r="C22" s="20"/>
      <c r="D22" s="7">
        <f>SUM(D14:D21)</f>
        <v>103950.37</v>
      </c>
      <c r="E22" s="7">
        <f>SUM(E14:E21)</f>
        <v>128711.15999999999</v>
      </c>
      <c r="F22" s="7">
        <f>SUM(F14:F21)</f>
        <v>-90860.4</v>
      </c>
      <c r="G22" s="7">
        <f t="shared" si="0"/>
        <v>-66099.61</v>
      </c>
      <c r="H22" s="7">
        <f>SUM(H14:H21)</f>
        <v>128177.39</v>
      </c>
      <c r="I22" s="11">
        <f>SUM(I14:I21)</f>
        <v>2455024.2800000003</v>
      </c>
      <c r="K22" s="10"/>
    </row>
    <row r="23" spans="1:10" s="1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1" customFormat="1" ht="15">
      <c r="A28" s="13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15">
      <c r="A29" s="14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15">
      <c r="A30" s="13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" customFormat="1" ht="17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2" customFormat="1" ht="17.2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</sheetData>
  <sheetProtection/>
  <mergeCells count="13">
    <mergeCell ref="B22:C22"/>
    <mergeCell ref="B16:C16"/>
    <mergeCell ref="B17:C17"/>
    <mergeCell ref="B18:C18"/>
    <mergeCell ref="B19:C19"/>
    <mergeCell ref="B20:C20"/>
    <mergeCell ref="B21:C21"/>
    <mergeCell ref="A6:K6"/>
    <mergeCell ref="A7:K7"/>
    <mergeCell ref="B12:C12"/>
    <mergeCell ref="B13:C13"/>
    <mergeCell ref="B14:C14"/>
    <mergeCell ref="B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Natashka</dc:creator>
  <cp:keywords/>
  <dc:description/>
  <cp:lastModifiedBy>Елена Васильевна</cp:lastModifiedBy>
  <cp:lastPrinted>2013-01-10T11:59:02Z</cp:lastPrinted>
  <dcterms:created xsi:type="dcterms:W3CDTF">2005-03-02T10:27:55Z</dcterms:created>
  <dcterms:modified xsi:type="dcterms:W3CDTF">2013-02-11T08:36:00Z</dcterms:modified>
  <cp:category/>
  <cp:version/>
  <cp:contentType/>
  <cp:contentStatus/>
</cp:coreProperties>
</file>